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200" windowHeight="10995" tabRatio="902"/>
  </bookViews>
  <sheets>
    <sheet name="лист1" sheetId="6" r:id="rId1"/>
    <sheet name="лист2" sheetId="7" r:id="rId2"/>
  </sheets>
  <definedNames>
    <definedName name="_xlnm.Print_Area" localSheetId="0">лист1!$A$1:$M$26</definedName>
    <definedName name="_xlnm.Print_Area" localSheetId="1">лист2!$A$1:$O$27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5" i="7" l="1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N25" i="7"/>
  <c r="N27" i="7" s="1"/>
  <c r="O25" i="7"/>
  <c r="O27" i="7" s="1"/>
  <c r="B25" i="7"/>
  <c r="G25" i="7"/>
  <c r="G26" i="7"/>
  <c r="G27" i="7"/>
  <c r="H27" i="7"/>
  <c r="I27" i="7"/>
  <c r="I25" i="7"/>
  <c r="J25" i="7"/>
  <c r="J27" i="7" s="1"/>
  <c r="K25" i="7"/>
  <c r="K27" i="7" s="1"/>
  <c r="H25" i="7"/>
  <c r="D27" i="7"/>
  <c r="E27" i="7"/>
  <c r="F27" i="7"/>
  <c r="C27" i="7"/>
  <c r="D25" i="7"/>
  <c r="E25" i="7"/>
  <c r="F25" i="7"/>
  <c r="C25" i="7"/>
  <c r="G20" i="7"/>
  <c r="M26" i="6"/>
  <c r="M24" i="6"/>
  <c r="J25" i="6"/>
  <c r="G25" i="6"/>
  <c r="I26" i="6"/>
  <c r="J26" i="6"/>
  <c r="K26" i="6"/>
  <c r="L26" i="6"/>
  <c r="H26" i="6"/>
  <c r="J24" i="6"/>
  <c r="L24" i="6"/>
  <c r="K24" i="6"/>
  <c r="I24" i="6"/>
  <c r="H24" i="6"/>
  <c r="G24" i="6" s="1"/>
  <c r="C26" i="6"/>
  <c r="D26" i="6"/>
  <c r="E26" i="6"/>
  <c r="D24" i="6"/>
  <c r="G26" i="6" l="1"/>
  <c r="F26" i="6" s="1"/>
  <c r="F24" i="6"/>
  <c r="F25" i="6"/>
  <c r="M26" i="7" l="1"/>
  <c r="B26" i="7" s="1"/>
  <c r="M27" i="7"/>
  <c r="B27" i="7" s="1"/>
  <c r="L25" i="7" l="1"/>
  <c r="L26" i="7"/>
  <c r="L27" i="7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4" i="6"/>
  <c r="C24" i="6" l="1"/>
  <c r="E24" i="6"/>
  <c r="B18" i="7"/>
  <c r="L18" i="7" s="1"/>
  <c r="B20" i="7"/>
  <c r="L20" i="7" s="1"/>
  <c r="M5" i="7"/>
  <c r="G6" i="7"/>
  <c r="G7" i="7"/>
  <c r="G8" i="7"/>
  <c r="G9" i="7"/>
  <c r="G10" i="7"/>
  <c r="G11" i="7"/>
  <c r="G12" i="7"/>
  <c r="B12" i="7" s="1"/>
  <c r="L12" i="7" s="1"/>
  <c r="G13" i="7"/>
  <c r="G14" i="7"/>
  <c r="G15" i="7"/>
  <c r="B15" i="7" s="1"/>
  <c r="L15" i="7" s="1"/>
  <c r="G16" i="7"/>
  <c r="B16" i="7" s="1"/>
  <c r="L16" i="7" s="1"/>
  <c r="G17" i="7"/>
  <c r="B17" i="7" s="1"/>
  <c r="L17" i="7" s="1"/>
  <c r="G18" i="7"/>
  <c r="G19" i="7"/>
  <c r="B19" i="7" s="1"/>
  <c r="L19" i="7" s="1"/>
  <c r="G21" i="7"/>
  <c r="G22" i="7"/>
  <c r="G23" i="7"/>
  <c r="G24" i="7"/>
  <c r="B24" i="7" s="1"/>
  <c r="L24" i="7" s="1"/>
  <c r="G5" i="7"/>
  <c r="B6" i="7"/>
  <c r="L6" i="7" s="1"/>
  <c r="G5" i="6"/>
  <c r="G6" i="6"/>
  <c r="G7" i="6"/>
  <c r="G8" i="6"/>
  <c r="F8" i="6" s="1"/>
  <c r="G9" i="6"/>
  <c r="G10" i="6"/>
  <c r="G11" i="6"/>
  <c r="G12" i="6"/>
  <c r="F12" i="6" s="1"/>
  <c r="G13" i="6"/>
  <c r="G14" i="6"/>
  <c r="G15" i="6"/>
  <c r="G16" i="6"/>
  <c r="F16" i="6" s="1"/>
  <c r="G17" i="6"/>
  <c r="G18" i="6"/>
  <c r="G19" i="6"/>
  <c r="G20" i="6"/>
  <c r="F20" i="6" s="1"/>
  <c r="G21" i="6"/>
  <c r="G22" i="6"/>
  <c r="G23" i="6"/>
  <c r="G4" i="6"/>
  <c r="F4" i="6" s="1"/>
  <c r="B23" i="7" l="1"/>
  <c r="L23" i="7" s="1"/>
  <c r="B5" i="7"/>
  <c r="L5" i="7" s="1"/>
  <c r="B21" i="7"/>
  <c r="L21" i="7" s="1"/>
  <c r="B14" i="7"/>
  <c r="L14" i="7" s="1"/>
  <c r="B9" i="7"/>
  <c r="L9" i="7" s="1"/>
  <c r="B7" i="7"/>
  <c r="L7" i="7" s="1"/>
  <c r="B22" i="7"/>
  <c r="L22" i="7" s="1"/>
  <c r="B10" i="7"/>
  <c r="L10" i="7" s="1"/>
  <c r="B13" i="7"/>
  <c r="L13" i="7" s="1"/>
  <c r="B8" i="7"/>
  <c r="L8" i="7" s="1"/>
  <c r="B11" i="7"/>
  <c r="L11" i="7" s="1"/>
  <c r="F6" i="6"/>
  <c r="F5" i="6"/>
  <c r="F23" i="6"/>
  <c r="F19" i="6"/>
  <c r="F15" i="6"/>
  <c r="F11" i="6"/>
  <c r="F7" i="6"/>
  <c r="F22" i="6"/>
  <c r="F18" i="6"/>
  <c r="F14" i="6"/>
  <c r="F10" i="6"/>
  <c r="F21" i="6"/>
  <c r="F17" i="6"/>
  <c r="F13" i="6"/>
  <c r="F9" i="6"/>
</calcChain>
</file>

<file path=xl/sharedStrings.xml><?xml version="1.0" encoding="utf-8"?>
<sst xmlns="http://schemas.openxmlformats.org/spreadsheetml/2006/main" count="86" uniqueCount="58">
  <si>
    <t>Города и районы</t>
  </si>
  <si>
    <t>Все население</t>
  </si>
  <si>
    <t>мужское население</t>
  </si>
  <si>
    <t>женское население</t>
  </si>
  <si>
    <t>моложе трудоспособ. возраста</t>
  </si>
  <si>
    <t>всего</t>
  </si>
  <si>
    <t>ферт.возр.          (15-49 лет)</t>
  </si>
  <si>
    <t xml:space="preserve">мужчины          </t>
  </si>
  <si>
    <t xml:space="preserve">женщины          </t>
  </si>
  <si>
    <t xml:space="preserve">мужчины             </t>
  </si>
  <si>
    <t xml:space="preserve">женщины            </t>
  </si>
  <si>
    <t>Вуктыльский район</t>
  </si>
  <si>
    <t>Ижемский район</t>
  </si>
  <si>
    <t>Княжпогостский район</t>
  </si>
  <si>
    <t>Койгородский район</t>
  </si>
  <si>
    <t>Корткеросский  район</t>
  </si>
  <si>
    <t>Печорский район</t>
  </si>
  <si>
    <t>Прилузский район</t>
  </si>
  <si>
    <t>Сосногорский район</t>
  </si>
  <si>
    <t>Сыктывдинский район</t>
  </si>
  <si>
    <t>Сысольский район</t>
  </si>
  <si>
    <t>Троицко-Печорский район</t>
  </si>
  <si>
    <t>Удорский район</t>
  </si>
  <si>
    <t>Усинский район</t>
  </si>
  <si>
    <t>Усть-Вымский район</t>
  </si>
  <si>
    <t>Усть-Куломский район</t>
  </si>
  <si>
    <t>Усть-Цилемский район</t>
  </si>
  <si>
    <t>г.Воркута</t>
  </si>
  <si>
    <t>г.Инта</t>
  </si>
  <si>
    <t>г.Ухта</t>
  </si>
  <si>
    <t>г.Сыктывкар</t>
  </si>
  <si>
    <t>Республика Коми</t>
  </si>
  <si>
    <t>город</t>
  </si>
  <si>
    <t>село</t>
  </si>
  <si>
    <t>Детское население (0-17 лет вкл.)</t>
  </si>
  <si>
    <t>Подростки (15-17 лет вкл.)</t>
  </si>
  <si>
    <t>Взрослые               (18 лет и старше)</t>
  </si>
  <si>
    <t xml:space="preserve"> дети (0-14 лет вкл.)</t>
  </si>
  <si>
    <t>из них:</t>
  </si>
  <si>
    <t>Всего</t>
  </si>
  <si>
    <t>из них :</t>
  </si>
  <si>
    <t>мальчики</t>
  </si>
  <si>
    <t>девочки</t>
  </si>
  <si>
    <t>0 лет</t>
  </si>
  <si>
    <t>1 год</t>
  </si>
  <si>
    <t>2 года</t>
  </si>
  <si>
    <t>3 года</t>
  </si>
  <si>
    <t>оба пола</t>
  </si>
  <si>
    <t>юноши</t>
  </si>
  <si>
    <t>девушки</t>
  </si>
  <si>
    <t>15 лет</t>
  </si>
  <si>
    <t>16 лет</t>
  </si>
  <si>
    <t>60 лет и старше</t>
  </si>
  <si>
    <t>←</t>
  </si>
  <si>
    <t>Численность постоянного населения на 01.01.2021 года                                                                                                                                                                      для расчета показателей по здравоохранению Республики Коми за 2021 год</t>
  </si>
  <si>
    <t>Численность постоянного населения на 01.01.2021 года для расчета показателей по здавоохранению Республики Коми за 2021 год</t>
  </si>
  <si>
    <t xml:space="preserve"> трудоспособного возраста (мужчины 16-60 лет, женщины 16-55 лет)</t>
  </si>
  <si>
    <t>старше трудоспособного возраста (мужчины 61 год и старше, женщины 56 лет и старше)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</si>
</sst>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Arial Cyr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Narrow"/>
      <family val="2"/>
      <charset val="204"/>
    </font>
    <font>
      <sz val="10"/>
      <name val="Arial Cyr"/>
      <charset val="204"/>
    </font>
    <font>
      <sz val="10"/>
      <color theme="1"/>
      <name val="Arial Narrow"/>
      <family val="2"/>
      <charset val="204"/>
    </font>
    <font>
      <b/>
      <sz val="12"/>
      <name val="Arial Cyr"/>
      <charset val="204"/>
    </font>
    <font>
      <sz val="12"/>
      <name val="Arial Narrow"/>
      <family val="2"/>
      <charset val="204"/>
    </font>
    <font>
      <sz val="12"/>
      <color rgb="FF000000"/>
      <name val="Times New Roman"/>
      <family val="1"/>
      <charset val="204"/>
    </font>
    <font>
      <sz val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76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2" fillId="2" borderId="1" xfId="0" applyFont="1" applyFill="1" applyBorder="1"/>
    <xf numFmtId="1" fontId="2" fillId="2" borderId="1" xfId="0" applyNumberFormat="1" applyFont="1" applyFill="1" applyBorder="1" applyAlignment="1" applyProtection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Fill="1"/>
    <xf numFmtId="0" fontId="2" fillId="2" borderId="1" xfId="0" applyFont="1" applyFill="1" applyBorder="1" applyAlignment="1">
      <alignment horizontal="center" vertical="center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5" fillId="2" borderId="0" xfId="0" applyFont="1" applyFill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4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Fill="1" applyBorder="1"/>
    <xf numFmtId="0" fontId="2" fillId="0" borderId="2" xfId="0" applyFont="1" applyFill="1" applyBorder="1"/>
    <xf numFmtId="0" fontId="2" fillId="2" borderId="3" xfId="0" applyFont="1" applyFill="1" applyBorder="1"/>
    <xf numFmtId="0" fontId="2" fillId="2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 applyProtection="1">
      <alignment horizontal="center" wrapText="1"/>
    </xf>
    <xf numFmtId="0" fontId="12" fillId="2" borderId="1" xfId="0" applyFont="1" applyFill="1" applyBorder="1" applyAlignment="1">
      <alignment horizontal="left" vertical="center"/>
    </xf>
    <xf numFmtId="1" fontId="12" fillId="2" borderId="1" xfId="0" applyNumberFormat="1" applyFont="1" applyFill="1" applyBorder="1" applyAlignment="1" applyProtection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/>
    </xf>
    <xf numFmtId="1" fontId="12" fillId="0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" fontId="12" fillId="0" borderId="1" xfId="0" applyNumberFormat="1" applyFont="1" applyFill="1" applyBorder="1" applyAlignment="1" applyProtection="1">
      <alignment horizontal="center" vertical="center"/>
    </xf>
    <xf numFmtId="1" fontId="12" fillId="0" borderId="1" xfId="0" applyNumberFormat="1" applyFont="1" applyFill="1" applyBorder="1" applyAlignment="1" applyProtection="1">
      <alignment horizontal="center" vertical="center" wrapText="1"/>
    </xf>
    <xf numFmtId="0" fontId="12" fillId="2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vertical="center"/>
    </xf>
    <xf numFmtId="1" fontId="12" fillId="0" borderId="3" xfId="0" applyNumberFormat="1" applyFont="1" applyFill="1" applyBorder="1" applyAlignment="1" applyProtection="1">
      <alignment horizontal="center" vertical="center" wrapText="1"/>
    </xf>
    <xf numFmtId="1" fontId="12" fillId="0" borderId="3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1" fontId="5" fillId="0" borderId="0" xfId="0" applyNumberFormat="1" applyFont="1" applyAlignment="1">
      <alignment horizontal="right" vertical="center" wrapText="1"/>
    </xf>
    <xf numFmtId="1" fontId="3" fillId="0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 wrapText="1"/>
    </xf>
    <xf numFmtId="0" fontId="0" fillId="0" borderId="0" xfId="0" applyFont="1"/>
    <xf numFmtId="0" fontId="1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1" fontId="2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center"/>
    </xf>
    <xf numFmtId="1" fontId="2" fillId="0" borderId="3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" fontId="12" fillId="0" borderId="2" xfId="0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1"/>
  <sheetViews>
    <sheetView tabSelected="1" view="pageBreakPreview" zoomScaleNormal="100" zoomScaleSheetLayoutView="100" workbookViewId="0">
      <pane xSplit="1" ySplit="3" topLeftCell="C4" activePane="bottomRight" state="frozen"/>
      <selection pane="topRight" activeCell="B1" sqref="B1"/>
      <selection pane="bottomLeft" activeCell="A4" sqref="A4"/>
      <selection pane="bottomRight" activeCell="F10" sqref="F10"/>
    </sheetView>
  </sheetViews>
  <sheetFormatPr defaultRowHeight="15" x14ac:dyDescent="0.25"/>
  <cols>
    <col min="1" max="1" width="28.42578125" customWidth="1"/>
    <col min="2" max="2" width="11.42578125" customWidth="1"/>
    <col min="3" max="3" width="9.85546875" customWidth="1"/>
    <col min="4" max="4" width="9.85546875" bestFit="1" customWidth="1"/>
    <col min="5" max="5" width="10.7109375" customWidth="1"/>
    <col min="6" max="6" width="11" customWidth="1"/>
    <col min="7" max="10" width="9.7109375" customWidth="1"/>
    <col min="11" max="11" width="10.28515625" customWidth="1"/>
    <col min="12" max="12" width="10.140625" customWidth="1"/>
    <col min="13" max="13" width="12.5703125" customWidth="1"/>
    <col min="14" max="14" width="32.5703125" customWidth="1"/>
    <col min="15" max="16" width="10.7109375" customWidth="1"/>
    <col min="17" max="18" width="8.5703125" customWidth="1"/>
    <col min="19" max="19" width="8.7109375" customWidth="1"/>
    <col min="257" max="257" width="28.42578125" customWidth="1"/>
    <col min="258" max="258" width="11.42578125" customWidth="1"/>
    <col min="259" max="259" width="9.85546875" customWidth="1"/>
    <col min="260" max="260" width="9.85546875" bestFit="1" customWidth="1"/>
    <col min="261" max="261" width="10.7109375" customWidth="1"/>
    <col min="262" max="262" width="11" customWidth="1"/>
    <col min="263" max="266" width="9.7109375" customWidth="1"/>
    <col min="267" max="267" width="10.28515625" customWidth="1"/>
    <col min="268" max="268" width="10.140625" customWidth="1"/>
    <col min="269" max="269" width="17.5703125" customWidth="1"/>
    <col min="270" max="272" width="10.7109375" customWidth="1"/>
    <col min="273" max="274" width="8.5703125" customWidth="1"/>
    <col min="275" max="275" width="8.7109375" customWidth="1"/>
    <col min="513" max="513" width="28.42578125" customWidth="1"/>
    <col min="514" max="514" width="11.42578125" customWidth="1"/>
    <col min="515" max="515" width="9.85546875" customWidth="1"/>
    <col min="516" max="516" width="9.85546875" bestFit="1" customWidth="1"/>
    <col min="517" max="517" width="10.7109375" customWidth="1"/>
    <col min="518" max="518" width="11" customWidth="1"/>
    <col min="519" max="522" width="9.7109375" customWidth="1"/>
    <col min="523" max="523" width="10.28515625" customWidth="1"/>
    <col min="524" max="524" width="10.140625" customWidth="1"/>
    <col min="525" max="525" width="17.5703125" customWidth="1"/>
    <col min="526" max="528" width="10.7109375" customWidth="1"/>
    <col min="529" max="530" width="8.5703125" customWidth="1"/>
    <col min="531" max="531" width="8.7109375" customWidth="1"/>
    <col min="769" max="769" width="28.42578125" customWidth="1"/>
    <col min="770" max="770" width="11.42578125" customWidth="1"/>
    <col min="771" max="771" width="9.85546875" customWidth="1"/>
    <col min="772" max="772" width="9.85546875" bestFit="1" customWidth="1"/>
    <col min="773" max="773" width="10.7109375" customWidth="1"/>
    <col min="774" max="774" width="11" customWidth="1"/>
    <col min="775" max="778" width="9.7109375" customWidth="1"/>
    <col min="779" max="779" width="10.28515625" customWidth="1"/>
    <col min="780" max="780" width="10.140625" customWidth="1"/>
    <col min="781" max="781" width="17.5703125" customWidth="1"/>
    <col min="782" max="784" width="10.7109375" customWidth="1"/>
    <col min="785" max="786" width="8.5703125" customWidth="1"/>
    <col min="787" max="787" width="8.7109375" customWidth="1"/>
    <col min="1025" max="1025" width="28.42578125" customWidth="1"/>
    <col min="1026" max="1026" width="11.42578125" customWidth="1"/>
    <col min="1027" max="1027" width="9.85546875" customWidth="1"/>
    <col min="1028" max="1028" width="9.85546875" bestFit="1" customWidth="1"/>
    <col min="1029" max="1029" width="10.7109375" customWidth="1"/>
    <col min="1030" max="1030" width="11" customWidth="1"/>
    <col min="1031" max="1034" width="9.7109375" customWidth="1"/>
    <col min="1035" max="1035" width="10.28515625" customWidth="1"/>
    <col min="1036" max="1036" width="10.140625" customWidth="1"/>
    <col min="1037" max="1037" width="17.5703125" customWidth="1"/>
    <col min="1038" max="1040" width="10.7109375" customWidth="1"/>
    <col min="1041" max="1042" width="8.5703125" customWidth="1"/>
    <col min="1043" max="1043" width="8.7109375" customWidth="1"/>
    <col min="1281" max="1281" width="28.42578125" customWidth="1"/>
    <col min="1282" max="1282" width="11.42578125" customWidth="1"/>
    <col min="1283" max="1283" width="9.85546875" customWidth="1"/>
    <col min="1284" max="1284" width="9.85546875" bestFit="1" customWidth="1"/>
    <col min="1285" max="1285" width="10.7109375" customWidth="1"/>
    <col min="1286" max="1286" width="11" customWidth="1"/>
    <col min="1287" max="1290" width="9.7109375" customWidth="1"/>
    <col min="1291" max="1291" width="10.28515625" customWidth="1"/>
    <col min="1292" max="1292" width="10.140625" customWidth="1"/>
    <col min="1293" max="1293" width="17.5703125" customWidth="1"/>
    <col min="1294" max="1296" width="10.7109375" customWidth="1"/>
    <col min="1297" max="1298" width="8.5703125" customWidth="1"/>
    <col min="1299" max="1299" width="8.7109375" customWidth="1"/>
    <col min="1537" max="1537" width="28.42578125" customWidth="1"/>
    <col min="1538" max="1538" width="11.42578125" customWidth="1"/>
    <col min="1539" max="1539" width="9.85546875" customWidth="1"/>
    <col min="1540" max="1540" width="9.85546875" bestFit="1" customWidth="1"/>
    <col min="1541" max="1541" width="10.7109375" customWidth="1"/>
    <col min="1542" max="1542" width="11" customWidth="1"/>
    <col min="1543" max="1546" width="9.7109375" customWidth="1"/>
    <col min="1547" max="1547" width="10.28515625" customWidth="1"/>
    <col min="1548" max="1548" width="10.140625" customWidth="1"/>
    <col min="1549" max="1549" width="17.5703125" customWidth="1"/>
    <col min="1550" max="1552" width="10.7109375" customWidth="1"/>
    <col min="1553" max="1554" width="8.5703125" customWidth="1"/>
    <col min="1555" max="1555" width="8.7109375" customWidth="1"/>
    <col min="1793" max="1793" width="28.42578125" customWidth="1"/>
    <col min="1794" max="1794" width="11.42578125" customWidth="1"/>
    <col min="1795" max="1795" width="9.85546875" customWidth="1"/>
    <col min="1796" max="1796" width="9.85546875" bestFit="1" customWidth="1"/>
    <col min="1797" max="1797" width="10.7109375" customWidth="1"/>
    <col min="1798" max="1798" width="11" customWidth="1"/>
    <col min="1799" max="1802" width="9.7109375" customWidth="1"/>
    <col min="1803" max="1803" width="10.28515625" customWidth="1"/>
    <col min="1804" max="1804" width="10.140625" customWidth="1"/>
    <col min="1805" max="1805" width="17.5703125" customWidth="1"/>
    <col min="1806" max="1808" width="10.7109375" customWidth="1"/>
    <col min="1809" max="1810" width="8.5703125" customWidth="1"/>
    <col min="1811" max="1811" width="8.7109375" customWidth="1"/>
    <col min="2049" max="2049" width="28.42578125" customWidth="1"/>
    <col min="2050" max="2050" width="11.42578125" customWidth="1"/>
    <col min="2051" max="2051" width="9.85546875" customWidth="1"/>
    <col min="2052" max="2052" width="9.85546875" bestFit="1" customWidth="1"/>
    <col min="2053" max="2053" width="10.7109375" customWidth="1"/>
    <col min="2054" max="2054" width="11" customWidth="1"/>
    <col min="2055" max="2058" width="9.7109375" customWidth="1"/>
    <col min="2059" max="2059" width="10.28515625" customWidth="1"/>
    <col min="2060" max="2060" width="10.140625" customWidth="1"/>
    <col min="2061" max="2061" width="17.5703125" customWidth="1"/>
    <col min="2062" max="2064" width="10.7109375" customWidth="1"/>
    <col min="2065" max="2066" width="8.5703125" customWidth="1"/>
    <col min="2067" max="2067" width="8.7109375" customWidth="1"/>
    <col min="2305" max="2305" width="28.42578125" customWidth="1"/>
    <col min="2306" max="2306" width="11.42578125" customWidth="1"/>
    <col min="2307" max="2307" width="9.85546875" customWidth="1"/>
    <col min="2308" max="2308" width="9.85546875" bestFit="1" customWidth="1"/>
    <col min="2309" max="2309" width="10.7109375" customWidth="1"/>
    <col min="2310" max="2310" width="11" customWidth="1"/>
    <col min="2311" max="2314" width="9.7109375" customWidth="1"/>
    <col min="2315" max="2315" width="10.28515625" customWidth="1"/>
    <col min="2316" max="2316" width="10.140625" customWidth="1"/>
    <col min="2317" max="2317" width="17.5703125" customWidth="1"/>
    <col min="2318" max="2320" width="10.7109375" customWidth="1"/>
    <col min="2321" max="2322" width="8.5703125" customWidth="1"/>
    <col min="2323" max="2323" width="8.7109375" customWidth="1"/>
    <col min="2561" max="2561" width="28.42578125" customWidth="1"/>
    <col min="2562" max="2562" width="11.42578125" customWidth="1"/>
    <col min="2563" max="2563" width="9.85546875" customWidth="1"/>
    <col min="2564" max="2564" width="9.85546875" bestFit="1" customWidth="1"/>
    <col min="2565" max="2565" width="10.7109375" customWidth="1"/>
    <col min="2566" max="2566" width="11" customWidth="1"/>
    <col min="2567" max="2570" width="9.7109375" customWidth="1"/>
    <col min="2571" max="2571" width="10.28515625" customWidth="1"/>
    <col min="2572" max="2572" width="10.140625" customWidth="1"/>
    <col min="2573" max="2573" width="17.5703125" customWidth="1"/>
    <col min="2574" max="2576" width="10.7109375" customWidth="1"/>
    <col min="2577" max="2578" width="8.5703125" customWidth="1"/>
    <col min="2579" max="2579" width="8.7109375" customWidth="1"/>
    <col min="2817" max="2817" width="28.42578125" customWidth="1"/>
    <col min="2818" max="2818" width="11.42578125" customWidth="1"/>
    <col min="2819" max="2819" width="9.85546875" customWidth="1"/>
    <col min="2820" max="2820" width="9.85546875" bestFit="1" customWidth="1"/>
    <col min="2821" max="2821" width="10.7109375" customWidth="1"/>
    <col min="2822" max="2822" width="11" customWidth="1"/>
    <col min="2823" max="2826" width="9.7109375" customWidth="1"/>
    <col min="2827" max="2827" width="10.28515625" customWidth="1"/>
    <col min="2828" max="2828" width="10.140625" customWidth="1"/>
    <col min="2829" max="2829" width="17.5703125" customWidth="1"/>
    <col min="2830" max="2832" width="10.7109375" customWidth="1"/>
    <col min="2833" max="2834" width="8.5703125" customWidth="1"/>
    <col min="2835" max="2835" width="8.7109375" customWidth="1"/>
    <col min="3073" max="3073" width="28.42578125" customWidth="1"/>
    <col min="3074" max="3074" width="11.42578125" customWidth="1"/>
    <col min="3075" max="3075" width="9.85546875" customWidth="1"/>
    <col min="3076" max="3076" width="9.85546875" bestFit="1" customWidth="1"/>
    <col min="3077" max="3077" width="10.7109375" customWidth="1"/>
    <col min="3078" max="3078" width="11" customWidth="1"/>
    <col min="3079" max="3082" width="9.7109375" customWidth="1"/>
    <col min="3083" max="3083" width="10.28515625" customWidth="1"/>
    <col min="3084" max="3084" width="10.140625" customWidth="1"/>
    <col min="3085" max="3085" width="17.5703125" customWidth="1"/>
    <col min="3086" max="3088" width="10.7109375" customWidth="1"/>
    <col min="3089" max="3090" width="8.5703125" customWidth="1"/>
    <col min="3091" max="3091" width="8.7109375" customWidth="1"/>
    <col min="3329" max="3329" width="28.42578125" customWidth="1"/>
    <col min="3330" max="3330" width="11.42578125" customWidth="1"/>
    <col min="3331" max="3331" width="9.85546875" customWidth="1"/>
    <col min="3332" max="3332" width="9.85546875" bestFit="1" customWidth="1"/>
    <col min="3333" max="3333" width="10.7109375" customWidth="1"/>
    <col min="3334" max="3334" width="11" customWidth="1"/>
    <col min="3335" max="3338" width="9.7109375" customWidth="1"/>
    <col min="3339" max="3339" width="10.28515625" customWidth="1"/>
    <col min="3340" max="3340" width="10.140625" customWidth="1"/>
    <col min="3341" max="3341" width="17.5703125" customWidth="1"/>
    <col min="3342" max="3344" width="10.7109375" customWidth="1"/>
    <col min="3345" max="3346" width="8.5703125" customWidth="1"/>
    <col min="3347" max="3347" width="8.7109375" customWidth="1"/>
    <col min="3585" max="3585" width="28.42578125" customWidth="1"/>
    <col min="3586" max="3586" width="11.42578125" customWidth="1"/>
    <col min="3587" max="3587" width="9.85546875" customWidth="1"/>
    <col min="3588" max="3588" width="9.85546875" bestFit="1" customWidth="1"/>
    <col min="3589" max="3589" width="10.7109375" customWidth="1"/>
    <col min="3590" max="3590" width="11" customWidth="1"/>
    <col min="3591" max="3594" width="9.7109375" customWidth="1"/>
    <col min="3595" max="3595" width="10.28515625" customWidth="1"/>
    <col min="3596" max="3596" width="10.140625" customWidth="1"/>
    <col min="3597" max="3597" width="17.5703125" customWidth="1"/>
    <col min="3598" max="3600" width="10.7109375" customWidth="1"/>
    <col min="3601" max="3602" width="8.5703125" customWidth="1"/>
    <col min="3603" max="3603" width="8.7109375" customWidth="1"/>
    <col min="3841" max="3841" width="28.42578125" customWidth="1"/>
    <col min="3842" max="3842" width="11.42578125" customWidth="1"/>
    <col min="3843" max="3843" width="9.85546875" customWidth="1"/>
    <col min="3844" max="3844" width="9.85546875" bestFit="1" customWidth="1"/>
    <col min="3845" max="3845" width="10.7109375" customWidth="1"/>
    <col min="3846" max="3846" width="11" customWidth="1"/>
    <col min="3847" max="3850" width="9.7109375" customWidth="1"/>
    <col min="3851" max="3851" width="10.28515625" customWidth="1"/>
    <col min="3852" max="3852" width="10.140625" customWidth="1"/>
    <col min="3853" max="3853" width="17.5703125" customWidth="1"/>
    <col min="3854" max="3856" width="10.7109375" customWidth="1"/>
    <col min="3857" max="3858" width="8.5703125" customWidth="1"/>
    <col min="3859" max="3859" width="8.7109375" customWidth="1"/>
    <col min="4097" max="4097" width="28.42578125" customWidth="1"/>
    <col min="4098" max="4098" width="11.42578125" customWidth="1"/>
    <col min="4099" max="4099" width="9.85546875" customWidth="1"/>
    <col min="4100" max="4100" width="9.85546875" bestFit="1" customWidth="1"/>
    <col min="4101" max="4101" width="10.7109375" customWidth="1"/>
    <col min="4102" max="4102" width="11" customWidth="1"/>
    <col min="4103" max="4106" width="9.7109375" customWidth="1"/>
    <col min="4107" max="4107" width="10.28515625" customWidth="1"/>
    <col min="4108" max="4108" width="10.140625" customWidth="1"/>
    <col min="4109" max="4109" width="17.5703125" customWidth="1"/>
    <col min="4110" max="4112" width="10.7109375" customWidth="1"/>
    <col min="4113" max="4114" width="8.5703125" customWidth="1"/>
    <col min="4115" max="4115" width="8.7109375" customWidth="1"/>
    <col min="4353" max="4353" width="28.42578125" customWidth="1"/>
    <col min="4354" max="4354" width="11.42578125" customWidth="1"/>
    <col min="4355" max="4355" width="9.85546875" customWidth="1"/>
    <col min="4356" max="4356" width="9.85546875" bestFit="1" customWidth="1"/>
    <col min="4357" max="4357" width="10.7109375" customWidth="1"/>
    <col min="4358" max="4358" width="11" customWidth="1"/>
    <col min="4359" max="4362" width="9.7109375" customWidth="1"/>
    <col min="4363" max="4363" width="10.28515625" customWidth="1"/>
    <col min="4364" max="4364" width="10.140625" customWidth="1"/>
    <col min="4365" max="4365" width="17.5703125" customWidth="1"/>
    <col min="4366" max="4368" width="10.7109375" customWidth="1"/>
    <col min="4369" max="4370" width="8.5703125" customWidth="1"/>
    <col min="4371" max="4371" width="8.7109375" customWidth="1"/>
    <col min="4609" max="4609" width="28.42578125" customWidth="1"/>
    <col min="4610" max="4610" width="11.42578125" customWidth="1"/>
    <col min="4611" max="4611" width="9.85546875" customWidth="1"/>
    <col min="4612" max="4612" width="9.85546875" bestFit="1" customWidth="1"/>
    <col min="4613" max="4613" width="10.7109375" customWidth="1"/>
    <col min="4614" max="4614" width="11" customWidth="1"/>
    <col min="4615" max="4618" width="9.7109375" customWidth="1"/>
    <col min="4619" max="4619" width="10.28515625" customWidth="1"/>
    <col min="4620" max="4620" width="10.140625" customWidth="1"/>
    <col min="4621" max="4621" width="17.5703125" customWidth="1"/>
    <col min="4622" max="4624" width="10.7109375" customWidth="1"/>
    <col min="4625" max="4626" width="8.5703125" customWidth="1"/>
    <col min="4627" max="4627" width="8.7109375" customWidth="1"/>
    <col min="4865" max="4865" width="28.42578125" customWidth="1"/>
    <col min="4866" max="4866" width="11.42578125" customWidth="1"/>
    <col min="4867" max="4867" width="9.85546875" customWidth="1"/>
    <col min="4868" max="4868" width="9.85546875" bestFit="1" customWidth="1"/>
    <col min="4869" max="4869" width="10.7109375" customWidth="1"/>
    <col min="4870" max="4870" width="11" customWidth="1"/>
    <col min="4871" max="4874" width="9.7109375" customWidth="1"/>
    <col min="4875" max="4875" width="10.28515625" customWidth="1"/>
    <col min="4876" max="4876" width="10.140625" customWidth="1"/>
    <col min="4877" max="4877" width="17.5703125" customWidth="1"/>
    <col min="4878" max="4880" width="10.7109375" customWidth="1"/>
    <col min="4881" max="4882" width="8.5703125" customWidth="1"/>
    <col min="4883" max="4883" width="8.7109375" customWidth="1"/>
    <col min="5121" max="5121" width="28.42578125" customWidth="1"/>
    <col min="5122" max="5122" width="11.42578125" customWidth="1"/>
    <col min="5123" max="5123" width="9.85546875" customWidth="1"/>
    <col min="5124" max="5124" width="9.85546875" bestFit="1" customWidth="1"/>
    <col min="5125" max="5125" width="10.7109375" customWidth="1"/>
    <col min="5126" max="5126" width="11" customWidth="1"/>
    <col min="5127" max="5130" width="9.7109375" customWidth="1"/>
    <col min="5131" max="5131" width="10.28515625" customWidth="1"/>
    <col min="5132" max="5132" width="10.140625" customWidth="1"/>
    <col min="5133" max="5133" width="17.5703125" customWidth="1"/>
    <col min="5134" max="5136" width="10.7109375" customWidth="1"/>
    <col min="5137" max="5138" width="8.5703125" customWidth="1"/>
    <col min="5139" max="5139" width="8.7109375" customWidth="1"/>
    <col min="5377" max="5377" width="28.42578125" customWidth="1"/>
    <col min="5378" max="5378" width="11.42578125" customWidth="1"/>
    <col min="5379" max="5379" width="9.85546875" customWidth="1"/>
    <col min="5380" max="5380" width="9.85546875" bestFit="1" customWidth="1"/>
    <col min="5381" max="5381" width="10.7109375" customWidth="1"/>
    <col min="5382" max="5382" width="11" customWidth="1"/>
    <col min="5383" max="5386" width="9.7109375" customWidth="1"/>
    <col min="5387" max="5387" width="10.28515625" customWidth="1"/>
    <col min="5388" max="5388" width="10.140625" customWidth="1"/>
    <col min="5389" max="5389" width="17.5703125" customWidth="1"/>
    <col min="5390" max="5392" width="10.7109375" customWidth="1"/>
    <col min="5393" max="5394" width="8.5703125" customWidth="1"/>
    <col min="5395" max="5395" width="8.7109375" customWidth="1"/>
    <col min="5633" max="5633" width="28.42578125" customWidth="1"/>
    <col min="5634" max="5634" width="11.42578125" customWidth="1"/>
    <col min="5635" max="5635" width="9.85546875" customWidth="1"/>
    <col min="5636" max="5636" width="9.85546875" bestFit="1" customWidth="1"/>
    <col min="5637" max="5637" width="10.7109375" customWidth="1"/>
    <col min="5638" max="5638" width="11" customWidth="1"/>
    <col min="5639" max="5642" width="9.7109375" customWidth="1"/>
    <col min="5643" max="5643" width="10.28515625" customWidth="1"/>
    <col min="5644" max="5644" width="10.140625" customWidth="1"/>
    <col min="5645" max="5645" width="17.5703125" customWidth="1"/>
    <col min="5646" max="5648" width="10.7109375" customWidth="1"/>
    <col min="5649" max="5650" width="8.5703125" customWidth="1"/>
    <col min="5651" max="5651" width="8.7109375" customWidth="1"/>
    <col min="5889" max="5889" width="28.42578125" customWidth="1"/>
    <col min="5890" max="5890" width="11.42578125" customWidth="1"/>
    <col min="5891" max="5891" width="9.85546875" customWidth="1"/>
    <col min="5892" max="5892" width="9.85546875" bestFit="1" customWidth="1"/>
    <col min="5893" max="5893" width="10.7109375" customWidth="1"/>
    <col min="5894" max="5894" width="11" customWidth="1"/>
    <col min="5895" max="5898" width="9.7109375" customWidth="1"/>
    <col min="5899" max="5899" width="10.28515625" customWidth="1"/>
    <col min="5900" max="5900" width="10.140625" customWidth="1"/>
    <col min="5901" max="5901" width="17.5703125" customWidth="1"/>
    <col min="5902" max="5904" width="10.7109375" customWidth="1"/>
    <col min="5905" max="5906" width="8.5703125" customWidth="1"/>
    <col min="5907" max="5907" width="8.7109375" customWidth="1"/>
    <col min="6145" max="6145" width="28.42578125" customWidth="1"/>
    <col min="6146" max="6146" width="11.42578125" customWidth="1"/>
    <col min="6147" max="6147" width="9.85546875" customWidth="1"/>
    <col min="6148" max="6148" width="9.85546875" bestFit="1" customWidth="1"/>
    <col min="6149" max="6149" width="10.7109375" customWidth="1"/>
    <col min="6150" max="6150" width="11" customWidth="1"/>
    <col min="6151" max="6154" width="9.7109375" customWidth="1"/>
    <col min="6155" max="6155" width="10.28515625" customWidth="1"/>
    <col min="6156" max="6156" width="10.140625" customWidth="1"/>
    <col min="6157" max="6157" width="17.5703125" customWidth="1"/>
    <col min="6158" max="6160" width="10.7109375" customWidth="1"/>
    <col min="6161" max="6162" width="8.5703125" customWidth="1"/>
    <col min="6163" max="6163" width="8.7109375" customWidth="1"/>
    <col min="6401" max="6401" width="28.42578125" customWidth="1"/>
    <col min="6402" max="6402" width="11.42578125" customWidth="1"/>
    <col min="6403" max="6403" width="9.85546875" customWidth="1"/>
    <col min="6404" max="6404" width="9.85546875" bestFit="1" customWidth="1"/>
    <col min="6405" max="6405" width="10.7109375" customWidth="1"/>
    <col min="6406" max="6406" width="11" customWidth="1"/>
    <col min="6407" max="6410" width="9.7109375" customWidth="1"/>
    <col min="6411" max="6411" width="10.28515625" customWidth="1"/>
    <col min="6412" max="6412" width="10.140625" customWidth="1"/>
    <col min="6413" max="6413" width="17.5703125" customWidth="1"/>
    <col min="6414" max="6416" width="10.7109375" customWidth="1"/>
    <col min="6417" max="6418" width="8.5703125" customWidth="1"/>
    <col min="6419" max="6419" width="8.7109375" customWidth="1"/>
    <col min="6657" max="6657" width="28.42578125" customWidth="1"/>
    <col min="6658" max="6658" width="11.42578125" customWidth="1"/>
    <col min="6659" max="6659" width="9.85546875" customWidth="1"/>
    <col min="6660" max="6660" width="9.85546875" bestFit="1" customWidth="1"/>
    <col min="6661" max="6661" width="10.7109375" customWidth="1"/>
    <col min="6662" max="6662" width="11" customWidth="1"/>
    <col min="6663" max="6666" width="9.7109375" customWidth="1"/>
    <col min="6667" max="6667" width="10.28515625" customWidth="1"/>
    <col min="6668" max="6668" width="10.140625" customWidth="1"/>
    <col min="6669" max="6669" width="17.5703125" customWidth="1"/>
    <col min="6670" max="6672" width="10.7109375" customWidth="1"/>
    <col min="6673" max="6674" width="8.5703125" customWidth="1"/>
    <col min="6675" max="6675" width="8.7109375" customWidth="1"/>
    <col min="6913" max="6913" width="28.42578125" customWidth="1"/>
    <col min="6914" max="6914" width="11.42578125" customWidth="1"/>
    <col min="6915" max="6915" width="9.85546875" customWidth="1"/>
    <col min="6916" max="6916" width="9.85546875" bestFit="1" customWidth="1"/>
    <col min="6917" max="6917" width="10.7109375" customWidth="1"/>
    <col min="6918" max="6918" width="11" customWidth="1"/>
    <col min="6919" max="6922" width="9.7109375" customWidth="1"/>
    <col min="6923" max="6923" width="10.28515625" customWidth="1"/>
    <col min="6924" max="6924" width="10.140625" customWidth="1"/>
    <col min="6925" max="6925" width="17.5703125" customWidth="1"/>
    <col min="6926" max="6928" width="10.7109375" customWidth="1"/>
    <col min="6929" max="6930" width="8.5703125" customWidth="1"/>
    <col min="6931" max="6931" width="8.7109375" customWidth="1"/>
    <col min="7169" max="7169" width="28.42578125" customWidth="1"/>
    <col min="7170" max="7170" width="11.42578125" customWidth="1"/>
    <col min="7171" max="7171" width="9.85546875" customWidth="1"/>
    <col min="7172" max="7172" width="9.85546875" bestFit="1" customWidth="1"/>
    <col min="7173" max="7173" width="10.7109375" customWidth="1"/>
    <col min="7174" max="7174" width="11" customWidth="1"/>
    <col min="7175" max="7178" width="9.7109375" customWidth="1"/>
    <col min="7179" max="7179" width="10.28515625" customWidth="1"/>
    <col min="7180" max="7180" width="10.140625" customWidth="1"/>
    <col min="7181" max="7181" width="17.5703125" customWidth="1"/>
    <col min="7182" max="7184" width="10.7109375" customWidth="1"/>
    <col min="7185" max="7186" width="8.5703125" customWidth="1"/>
    <col min="7187" max="7187" width="8.7109375" customWidth="1"/>
    <col min="7425" max="7425" width="28.42578125" customWidth="1"/>
    <col min="7426" max="7426" width="11.42578125" customWidth="1"/>
    <col min="7427" max="7427" width="9.85546875" customWidth="1"/>
    <col min="7428" max="7428" width="9.85546875" bestFit="1" customWidth="1"/>
    <col min="7429" max="7429" width="10.7109375" customWidth="1"/>
    <col min="7430" max="7430" width="11" customWidth="1"/>
    <col min="7431" max="7434" width="9.7109375" customWidth="1"/>
    <col min="7435" max="7435" width="10.28515625" customWidth="1"/>
    <col min="7436" max="7436" width="10.140625" customWidth="1"/>
    <col min="7437" max="7437" width="17.5703125" customWidth="1"/>
    <col min="7438" max="7440" width="10.7109375" customWidth="1"/>
    <col min="7441" max="7442" width="8.5703125" customWidth="1"/>
    <col min="7443" max="7443" width="8.7109375" customWidth="1"/>
    <col min="7681" max="7681" width="28.42578125" customWidth="1"/>
    <col min="7682" max="7682" width="11.42578125" customWidth="1"/>
    <col min="7683" max="7683" width="9.85546875" customWidth="1"/>
    <col min="7684" max="7684" width="9.85546875" bestFit="1" customWidth="1"/>
    <col min="7685" max="7685" width="10.7109375" customWidth="1"/>
    <col min="7686" max="7686" width="11" customWidth="1"/>
    <col min="7687" max="7690" width="9.7109375" customWidth="1"/>
    <col min="7691" max="7691" width="10.28515625" customWidth="1"/>
    <col min="7692" max="7692" width="10.140625" customWidth="1"/>
    <col min="7693" max="7693" width="17.5703125" customWidth="1"/>
    <col min="7694" max="7696" width="10.7109375" customWidth="1"/>
    <col min="7697" max="7698" width="8.5703125" customWidth="1"/>
    <col min="7699" max="7699" width="8.7109375" customWidth="1"/>
    <col min="7937" max="7937" width="28.42578125" customWidth="1"/>
    <col min="7938" max="7938" width="11.42578125" customWidth="1"/>
    <col min="7939" max="7939" width="9.85546875" customWidth="1"/>
    <col min="7940" max="7940" width="9.85546875" bestFit="1" customWidth="1"/>
    <col min="7941" max="7941" width="10.7109375" customWidth="1"/>
    <col min="7942" max="7942" width="11" customWidth="1"/>
    <col min="7943" max="7946" width="9.7109375" customWidth="1"/>
    <col min="7947" max="7947" width="10.28515625" customWidth="1"/>
    <col min="7948" max="7948" width="10.140625" customWidth="1"/>
    <col min="7949" max="7949" width="17.5703125" customWidth="1"/>
    <col min="7950" max="7952" width="10.7109375" customWidth="1"/>
    <col min="7953" max="7954" width="8.5703125" customWidth="1"/>
    <col min="7955" max="7955" width="8.7109375" customWidth="1"/>
    <col min="8193" max="8193" width="28.42578125" customWidth="1"/>
    <col min="8194" max="8194" width="11.42578125" customWidth="1"/>
    <col min="8195" max="8195" width="9.85546875" customWidth="1"/>
    <col min="8196" max="8196" width="9.85546875" bestFit="1" customWidth="1"/>
    <col min="8197" max="8197" width="10.7109375" customWidth="1"/>
    <col min="8198" max="8198" width="11" customWidth="1"/>
    <col min="8199" max="8202" width="9.7109375" customWidth="1"/>
    <col min="8203" max="8203" width="10.28515625" customWidth="1"/>
    <col min="8204" max="8204" width="10.140625" customWidth="1"/>
    <col min="8205" max="8205" width="17.5703125" customWidth="1"/>
    <col min="8206" max="8208" width="10.7109375" customWidth="1"/>
    <col min="8209" max="8210" width="8.5703125" customWidth="1"/>
    <col min="8211" max="8211" width="8.7109375" customWidth="1"/>
    <col min="8449" max="8449" width="28.42578125" customWidth="1"/>
    <col min="8450" max="8450" width="11.42578125" customWidth="1"/>
    <col min="8451" max="8451" width="9.85546875" customWidth="1"/>
    <col min="8452" max="8452" width="9.85546875" bestFit="1" customWidth="1"/>
    <col min="8453" max="8453" width="10.7109375" customWidth="1"/>
    <col min="8454" max="8454" width="11" customWidth="1"/>
    <col min="8455" max="8458" width="9.7109375" customWidth="1"/>
    <col min="8459" max="8459" width="10.28515625" customWidth="1"/>
    <col min="8460" max="8460" width="10.140625" customWidth="1"/>
    <col min="8461" max="8461" width="17.5703125" customWidth="1"/>
    <col min="8462" max="8464" width="10.7109375" customWidth="1"/>
    <col min="8465" max="8466" width="8.5703125" customWidth="1"/>
    <col min="8467" max="8467" width="8.7109375" customWidth="1"/>
    <col min="8705" max="8705" width="28.42578125" customWidth="1"/>
    <col min="8706" max="8706" width="11.42578125" customWidth="1"/>
    <col min="8707" max="8707" width="9.85546875" customWidth="1"/>
    <col min="8708" max="8708" width="9.85546875" bestFit="1" customWidth="1"/>
    <col min="8709" max="8709" width="10.7109375" customWidth="1"/>
    <col min="8710" max="8710" width="11" customWidth="1"/>
    <col min="8711" max="8714" width="9.7109375" customWidth="1"/>
    <col min="8715" max="8715" width="10.28515625" customWidth="1"/>
    <col min="8716" max="8716" width="10.140625" customWidth="1"/>
    <col min="8717" max="8717" width="17.5703125" customWidth="1"/>
    <col min="8718" max="8720" width="10.7109375" customWidth="1"/>
    <col min="8721" max="8722" width="8.5703125" customWidth="1"/>
    <col min="8723" max="8723" width="8.7109375" customWidth="1"/>
    <col min="8961" max="8961" width="28.42578125" customWidth="1"/>
    <col min="8962" max="8962" width="11.42578125" customWidth="1"/>
    <col min="8963" max="8963" width="9.85546875" customWidth="1"/>
    <col min="8964" max="8964" width="9.85546875" bestFit="1" customWidth="1"/>
    <col min="8965" max="8965" width="10.7109375" customWidth="1"/>
    <col min="8966" max="8966" width="11" customWidth="1"/>
    <col min="8967" max="8970" width="9.7109375" customWidth="1"/>
    <col min="8971" max="8971" width="10.28515625" customWidth="1"/>
    <col min="8972" max="8972" width="10.140625" customWidth="1"/>
    <col min="8973" max="8973" width="17.5703125" customWidth="1"/>
    <col min="8974" max="8976" width="10.7109375" customWidth="1"/>
    <col min="8977" max="8978" width="8.5703125" customWidth="1"/>
    <col min="8979" max="8979" width="8.7109375" customWidth="1"/>
    <col min="9217" max="9217" width="28.42578125" customWidth="1"/>
    <col min="9218" max="9218" width="11.42578125" customWidth="1"/>
    <col min="9219" max="9219" width="9.85546875" customWidth="1"/>
    <col min="9220" max="9220" width="9.85546875" bestFit="1" customWidth="1"/>
    <col min="9221" max="9221" width="10.7109375" customWidth="1"/>
    <col min="9222" max="9222" width="11" customWidth="1"/>
    <col min="9223" max="9226" width="9.7109375" customWidth="1"/>
    <col min="9227" max="9227" width="10.28515625" customWidth="1"/>
    <col min="9228" max="9228" width="10.140625" customWidth="1"/>
    <col min="9229" max="9229" width="17.5703125" customWidth="1"/>
    <col min="9230" max="9232" width="10.7109375" customWidth="1"/>
    <col min="9233" max="9234" width="8.5703125" customWidth="1"/>
    <col min="9235" max="9235" width="8.7109375" customWidth="1"/>
    <col min="9473" max="9473" width="28.42578125" customWidth="1"/>
    <col min="9474" max="9474" width="11.42578125" customWidth="1"/>
    <col min="9475" max="9475" width="9.85546875" customWidth="1"/>
    <col min="9476" max="9476" width="9.85546875" bestFit="1" customWidth="1"/>
    <col min="9477" max="9477" width="10.7109375" customWidth="1"/>
    <col min="9478" max="9478" width="11" customWidth="1"/>
    <col min="9479" max="9482" width="9.7109375" customWidth="1"/>
    <col min="9483" max="9483" width="10.28515625" customWidth="1"/>
    <col min="9484" max="9484" width="10.140625" customWidth="1"/>
    <col min="9485" max="9485" width="17.5703125" customWidth="1"/>
    <col min="9486" max="9488" width="10.7109375" customWidth="1"/>
    <col min="9489" max="9490" width="8.5703125" customWidth="1"/>
    <col min="9491" max="9491" width="8.7109375" customWidth="1"/>
    <col min="9729" max="9729" width="28.42578125" customWidth="1"/>
    <col min="9730" max="9730" width="11.42578125" customWidth="1"/>
    <col min="9731" max="9731" width="9.85546875" customWidth="1"/>
    <col min="9732" max="9732" width="9.85546875" bestFit="1" customWidth="1"/>
    <col min="9733" max="9733" width="10.7109375" customWidth="1"/>
    <col min="9734" max="9734" width="11" customWidth="1"/>
    <col min="9735" max="9738" width="9.7109375" customWidth="1"/>
    <col min="9739" max="9739" width="10.28515625" customWidth="1"/>
    <col min="9740" max="9740" width="10.140625" customWidth="1"/>
    <col min="9741" max="9741" width="17.5703125" customWidth="1"/>
    <col min="9742" max="9744" width="10.7109375" customWidth="1"/>
    <col min="9745" max="9746" width="8.5703125" customWidth="1"/>
    <col min="9747" max="9747" width="8.7109375" customWidth="1"/>
    <col min="9985" max="9985" width="28.42578125" customWidth="1"/>
    <col min="9986" max="9986" width="11.42578125" customWidth="1"/>
    <col min="9987" max="9987" width="9.85546875" customWidth="1"/>
    <col min="9988" max="9988" width="9.85546875" bestFit="1" customWidth="1"/>
    <col min="9989" max="9989" width="10.7109375" customWidth="1"/>
    <col min="9990" max="9990" width="11" customWidth="1"/>
    <col min="9991" max="9994" width="9.7109375" customWidth="1"/>
    <col min="9995" max="9995" width="10.28515625" customWidth="1"/>
    <col min="9996" max="9996" width="10.140625" customWidth="1"/>
    <col min="9997" max="9997" width="17.5703125" customWidth="1"/>
    <col min="9998" max="10000" width="10.7109375" customWidth="1"/>
    <col min="10001" max="10002" width="8.5703125" customWidth="1"/>
    <col min="10003" max="10003" width="8.7109375" customWidth="1"/>
    <col min="10241" max="10241" width="28.42578125" customWidth="1"/>
    <col min="10242" max="10242" width="11.42578125" customWidth="1"/>
    <col min="10243" max="10243" width="9.85546875" customWidth="1"/>
    <col min="10244" max="10244" width="9.85546875" bestFit="1" customWidth="1"/>
    <col min="10245" max="10245" width="10.7109375" customWidth="1"/>
    <col min="10246" max="10246" width="11" customWidth="1"/>
    <col min="10247" max="10250" width="9.7109375" customWidth="1"/>
    <col min="10251" max="10251" width="10.28515625" customWidth="1"/>
    <col min="10252" max="10252" width="10.140625" customWidth="1"/>
    <col min="10253" max="10253" width="17.5703125" customWidth="1"/>
    <col min="10254" max="10256" width="10.7109375" customWidth="1"/>
    <col min="10257" max="10258" width="8.5703125" customWidth="1"/>
    <col min="10259" max="10259" width="8.7109375" customWidth="1"/>
    <col min="10497" max="10497" width="28.42578125" customWidth="1"/>
    <col min="10498" max="10498" width="11.42578125" customWidth="1"/>
    <col min="10499" max="10499" width="9.85546875" customWidth="1"/>
    <col min="10500" max="10500" width="9.85546875" bestFit="1" customWidth="1"/>
    <col min="10501" max="10501" width="10.7109375" customWidth="1"/>
    <col min="10502" max="10502" width="11" customWidth="1"/>
    <col min="10503" max="10506" width="9.7109375" customWidth="1"/>
    <col min="10507" max="10507" width="10.28515625" customWidth="1"/>
    <col min="10508" max="10508" width="10.140625" customWidth="1"/>
    <col min="10509" max="10509" width="17.5703125" customWidth="1"/>
    <col min="10510" max="10512" width="10.7109375" customWidth="1"/>
    <col min="10513" max="10514" width="8.5703125" customWidth="1"/>
    <col min="10515" max="10515" width="8.7109375" customWidth="1"/>
    <col min="10753" max="10753" width="28.42578125" customWidth="1"/>
    <col min="10754" max="10754" width="11.42578125" customWidth="1"/>
    <col min="10755" max="10755" width="9.85546875" customWidth="1"/>
    <col min="10756" max="10756" width="9.85546875" bestFit="1" customWidth="1"/>
    <col min="10757" max="10757" width="10.7109375" customWidth="1"/>
    <col min="10758" max="10758" width="11" customWidth="1"/>
    <col min="10759" max="10762" width="9.7109375" customWidth="1"/>
    <col min="10763" max="10763" width="10.28515625" customWidth="1"/>
    <col min="10764" max="10764" width="10.140625" customWidth="1"/>
    <col min="10765" max="10765" width="17.5703125" customWidth="1"/>
    <col min="10766" max="10768" width="10.7109375" customWidth="1"/>
    <col min="10769" max="10770" width="8.5703125" customWidth="1"/>
    <col min="10771" max="10771" width="8.7109375" customWidth="1"/>
    <col min="11009" max="11009" width="28.42578125" customWidth="1"/>
    <col min="11010" max="11010" width="11.42578125" customWidth="1"/>
    <col min="11011" max="11011" width="9.85546875" customWidth="1"/>
    <col min="11012" max="11012" width="9.85546875" bestFit="1" customWidth="1"/>
    <col min="11013" max="11013" width="10.7109375" customWidth="1"/>
    <col min="11014" max="11014" width="11" customWidth="1"/>
    <col min="11015" max="11018" width="9.7109375" customWidth="1"/>
    <col min="11019" max="11019" width="10.28515625" customWidth="1"/>
    <col min="11020" max="11020" width="10.140625" customWidth="1"/>
    <col min="11021" max="11021" width="17.5703125" customWidth="1"/>
    <col min="11022" max="11024" width="10.7109375" customWidth="1"/>
    <col min="11025" max="11026" width="8.5703125" customWidth="1"/>
    <col min="11027" max="11027" width="8.7109375" customWidth="1"/>
    <col min="11265" max="11265" width="28.42578125" customWidth="1"/>
    <col min="11266" max="11266" width="11.42578125" customWidth="1"/>
    <col min="11267" max="11267" width="9.85546875" customWidth="1"/>
    <col min="11268" max="11268" width="9.85546875" bestFit="1" customWidth="1"/>
    <col min="11269" max="11269" width="10.7109375" customWidth="1"/>
    <col min="11270" max="11270" width="11" customWidth="1"/>
    <col min="11271" max="11274" width="9.7109375" customWidth="1"/>
    <col min="11275" max="11275" width="10.28515625" customWidth="1"/>
    <col min="11276" max="11276" width="10.140625" customWidth="1"/>
    <col min="11277" max="11277" width="17.5703125" customWidth="1"/>
    <col min="11278" max="11280" width="10.7109375" customWidth="1"/>
    <col min="11281" max="11282" width="8.5703125" customWidth="1"/>
    <col min="11283" max="11283" width="8.7109375" customWidth="1"/>
    <col min="11521" max="11521" width="28.42578125" customWidth="1"/>
    <col min="11522" max="11522" width="11.42578125" customWidth="1"/>
    <col min="11523" max="11523" width="9.85546875" customWidth="1"/>
    <col min="11524" max="11524" width="9.85546875" bestFit="1" customWidth="1"/>
    <col min="11525" max="11525" width="10.7109375" customWidth="1"/>
    <col min="11526" max="11526" width="11" customWidth="1"/>
    <col min="11527" max="11530" width="9.7109375" customWidth="1"/>
    <col min="11531" max="11531" width="10.28515625" customWidth="1"/>
    <col min="11532" max="11532" width="10.140625" customWidth="1"/>
    <col min="11533" max="11533" width="17.5703125" customWidth="1"/>
    <col min="11534" max="11536" width="10.7109375" customWidth="1"/>
    <col min="11537" max="11538" width="8.5703125" customWidth="1"/>
    <col min="11539" max="11539" width="8.7109375" customWidth="1"/>
    <col min="11777" max="11777" width="28.42578125" customWidth="1"/>
    <col min="11778" max="11778" width="11.42578125" customWidth="1"/>
    <col min="11779" max="11779" width="9.85546875" customWidth="1"/>
    <col min="11780" max="11780" width="9.85546875" bestFit="1" customWidth="1"/>
    <col min="11781" max="11781" width="10.7109375" customWidth="1"/>
    <col min="11782" max="11782" width="11" customWidth="1"/>
    <col min="11783" max="11786" width="9.7109375" customWidth="1"/>
    <col min="11787" max="11787" width="10.28515625" customWidth="1"/>
    <col min="11788" max="11788" width="10.140625" customWidth="1"/>
    <col min="11789" max="11789" width="17.5703125" customWidth="1"/>
    <col min="11790" max="11792" width="10.7109375" customWidth="1"/>
    <col min="11793" max="11794" width="8.5703125" customWidth="1"/>
    <col min="11795" max="11795" width="8.7109375" customWidth="1"/>
    <col min="12033" max="12033" width="28.42578125" customWidth="1"/>
    <col min="12034" max="12034" width="11.42578125" customWidth="1"/>
    <col min="12035" max="12035" width="9.85546875" customWidth="1"/>
    <col min="12036" max="12036" width="9.85546875" bestFit="1" customWidth="1"/>
    <col min="12037" max="12037" width="10.7109375" customWidth="1"/>
    <col min="12038" max="12038" width="11" customWidth="1"/>
    <col min="12039" max="12042" width="9.7109375" customWidth="1"/>
    <col min="12043" max="12043" width="10.28515625" customWidth="1"/>
    <col min="12044" max="12044" width="10.140625" customWidth="1"/>
    <col min="12045" max="12045" width="17.5703125" customWidth="1"/>
    <col min="12046" max="12048" width="10.7109375" customWidth="1"/>
    <col min="12049" max="12050" width="8.5703125" customWidth="1"/>
    <col min="12051" max="12051" width="8.7109375" customWidth="1"/>
    <col min="12289" max="12289" width="28.42578125" customWidth="1"/>
    <col min="12290" max="12290" width="11.42578125" customWidth="1"/>
    <col min="12291" max="12291" width="9.85546875" customWidth="1"/>
    <col min="12292" max="12292" width="9.85546875" bestFit="1" customWidth="1"/>
    <col min="12293" max="12293" width="10.7109375" customWidth="1"/>
    <col min="12294" max="12294" width="11" customWidth="1"/>
    <col min="12295" max="12298" width="9.7109375" customWidth="1"/>
    <col min="12299" max="12299" width="10.28515625" customWidth="1"/>
    <col min="12300" max="12300" width="10.140625" customWidth="1"/>
    <col min="12301" max="12301" width="17.5703125" customWidth="1"/>
    <col min="12302" max="12304" width="10.7109375" customWidth="1"/>
    <col min="12305" max="12306" width="8.5703125" customWidth="1"/>
    <col min="12307" max="12307" width="8.7109375" customWidth="1"/>
    <col min="12545" max="12545" width="28.42578125" customWidth="1"/>
    <col min="12546" max="12546" width="11.42578125" customWidth="1"/>
    <col min="12547" max="12547" width="9.85546875" customWidth="1"/>
    <col min="12548" max="12548" width="9.85546875" bestFit="1" customWidth="1"/>
    <col min="12549" max="12549" width="10.7109375" customWidth="1"/>
    <col min="12550" max="12550" width="11" customWidth="1"/>
    <col min="12551" max="12554" width="9.7109375" customWidth="1"/>
    <col min="12555" max="12555" width="10.28515625" customWidth="1"/>
    <col min="12556" max="12556" width="10.140625" customWidth="1"/>
    <col min="12557" max="12557" width="17.5703125" customWidth="1"/>
    <col min="12558" max="12560" width="10.7109375" customWidth="1"/>
    <col min="12561" max="12562" width="8.5703125" customWidth="1"/>
    <col min="12563" max="12563" width="8.7109375" customWidth="1"/>
    <col min="12801" max="12801" width="28.42578125" customWidth="1"/>
    <col min="12802" max="12802" width="11.42578125" customWidth="1"/>
    <col min="12803" max="12803" width="9.85546875" customWidth="1"/>
    <col min="12804" max="12804" width="9.85546875" bestFit="1" customWidth="1"/>
    <col min="12805" max="12805" width="10.7109375" customWidth="1"/>
    <col min="12806" max="12806" width="11" customWidth="1"/>
    <col min="12807" max="12810" width="9.7109375" customWidth="1"/>
    <col min="12811" max="12811" width="10.28515625" customWidth="1"/>
    <col min="12812" max="12812" width="10.140625" customWidth="1"/>
    <col min="12813" max="12813" width="17.5703125" customWidth="1"/>
    <col min="12814" max="12816" width="10.7109375" customWidth="1"/>
    <col min="12817" max="12818" width="8.5703125" customWidth="1"/>
    <col min="12819" max="12819" width="8.7109375" customWidth="1"/>
    <col min="13057" max="13057" width="28.42578125" customWidth="1"/>
    <col min="13058" max="13058" width="11.42578125" customWidth="1"/>
    <col min="13059" max="13059" width="9.85546875" customWidth="1"/>
    <col min="13060" max="13060" width="9.85546875" bestFit="1" customWidth="1"/>
    <col min="13061" max="13061" width="10.7109375" customWidth="1"/>
    <col min="13062" max="13062" width="11" customWidth="1"/>
    <col min="13063" max="13066" width="9.7109375" customWidth="1"/>
    <col min="13067" max="13067" width="10.28515625" customWidth="1"/>
    <col min="13068" max="13068" width="10.140625" customWidth="1"/>
    <col min="13069" max="13069" width="17.5703125" customWidth="1"/>
    <col min="13070" max="13072" width="10.7109375" customWidth="1"/>
    <col min="13073" max="13074" width="8.5703125" customWidth="1"/>
    <col min="13075" max="13075" width="8.7109375" customWidth="1"/>
    <col min="13313" max="13313" width="28.42578125" customWidth="1"/>
    <col min="13314" max="13314" width="11.42578125" customWidth="1"/>
    <col min="13315" max="13315" width="9.85546875" customWidth="1"/>
    <col min="13316" max="13316" width="9.85546875" bestFit="1" customWidth="1"/>
    <col min="13317" max="13317" width="10.7109375" customWidth="1"/>
    <col min="13318" max="13318" width="11" customWidth="1"/>
    <col min="13319" max="13322" width="9.7109375" customWidth="1"/>
    <col min="13323" max="13323" width="10.28515625" customWidth="1"/>
    <col min="13324" max="13324" width="10.140625" customWidth="1"/>
    <col min="13325" max="13325" width="17.5703125" customWidth="1"/>
    <col min="13326" max="13328" width="10.7109375" customWidth="1"/>
    <col min="13329" max="13330" width="8.5703125" customWidth="1"/>
    <col min="13331" max="13331" width="8.7109375" customWidth="1"/>
    <col min="13569" max="13569" width="28.42578125" customWidth="1"/>
    <col min="13570" max="13570" width="11.42578125" customWidth="1"/>
    <col min="13571" max="13571" width="9.85546875" customWidth="1"/>
    <col min="13572" max="13572" width="9.85546875" bestFit="1" customWidth="1"/>
    <col min="13573" max="13573" width="10.7109375" customWidth="1"/>
    <col min="13574" max="13574" width="11" customWidth="1"/>
    <col min="13575" max="13578" width="9.7109375" customWidth="1"/>
    <col min="13579" max="13579" width="10.28515625" customWidth="1"/>
    <col min="13580" max="13580" width="10.140625" customWidth="1"/>
    <col min="13581" max="13581" width="17.5703125" customWidth="1"/>
    <col min="13582" max="13584" width="10.7109375" customWidth="1"/>
    <col min="13585" max="13586" width="8.5703125" customWidth="1"/>
    <col min="13587" max="13587" width="8.7109375" customWidth="1"/>
    <col min="13825" max="13825" width="28.42578125" customWidth="1"/>
    <col min="13826" max="13826" width="11.42578125" customWidth="1"/>
    <col min="13827" max="13827" width="9.85546875" customWidth="1"/>
    <col min="13828" max="13828" width="9.85546875" bestFit="1" customWidth="1"/>
    <col min="13829" max="13829" width="10.7109375" customWidth="1"/>
    <col min="13830" max="13830" width="11" customWidth="1"/>
    <col min="13831" max="13834" width="9.7109375" customWidth="1"/>
    <col min="13835" max="13835" width="10.28515625" customWidth="1"/>
    <col min="13836" max="13836" width="10.140625" customWidth="1"/>
    <col min="13837" max="13837" width="17.5703125" customWidth="1"/>
    <col min="13838" max="13840" width="10.7109375" customWidth="1"/>
    <col min="13841" max="13842" width="8.5703125" customWidth="1"/>
    <col min="13843" max="13843" width="8.7109375" customWidth="1"/>
    <col min="14081" max="14081" width="28.42578125" customWidth="1"/>
    <col min="14082" max="14082" width="11.42578125" customWidth="1"/>
    <col min="14083" max="14083" width="9.85546875" customWidth="1"/>
    <col min="14084" max="14084" width="9.85546875" bestFit="1" customWidth="1"/>
    <col min="14085" max="14085" width="10.7109375" customWidth="1"/>
    <col min="14086" max="14086" width="11" customWidth="1"/>
    <col min="14087" max="14090" width="9.7109375" customWidth="1"/>
    <col min="14091" max="14091" width="10.28515625" customWidth="1"/>
    <col min="14092" max="14092" width="10.140625" customWidth="1"/>
    <col min="14093" max="14093" width="17.5703125" customWidth="1"/>
    <col min="14094" max="14096" width="10.7109375" customWidth="1"/>
    <col min="14097" max="14098" width="8.5703125" customWidth="1"/>
    <col min="14099" max="14099" width="8.7109375" customWidth="1"/>
    <col min="14337" max="14337" width="28.42578125" customWidth="1"/>
    <col min="14338" max="14338" width="11.42578125" customWidth="1"/>
    <col min="14339" max="14339" width="9.85546875" customWidth="1"/>
    <col min="14340" max="14340" width="9.85546875" bestFit="1" customWidth="1"/>
    <col min="14341" max="14341" width="10.7109375" customWidth="1"/>
    <col min="14342" max="14342" width="11" customWidth="1"/>
    <col min="14343" max="14346" width="9.7109375" customWidth="1"/>
    <col min="14347" max="14347" width="10.28515625" customWidth="1"/>
    <col min="14348" max="14348" width="10.140625" customWidth="1"/>
    <col min="14349" max="14349" width="17.5703125" customWidth="1"/>
    <col min="14350" max="14352" width="10.7109375" customWidth="1"/>
    <col min="14353" max="14354" width="8.5703125" customWidth="1"/>
    <col min="14355" max="14355" width="8.7109375" customWidth="1"/>
    <col min="14593" max="14593" width="28.42578125" customWidth="1"/>
    <col min="14594" max="14594" width="11.42578125" customWidth="1"/>
    <col min="14595" max="14595" width="9.85546875" customWidth="1"/>
    <col min="14596" max="14596" width="9.85546875" bestFit="1" customWidth="1"/>
    <col min="14597" max="14597" width="10.7109375" customWidth="1"/>
    <col min="14598" max="14598" width="11" customWidth="1"/>
    <col min="14599" max="14602" width="9.7109375" customWidth="1"/>
    <col min="14603" max="14603" width="10.28515625" customWidth="1"/>
    <col min="14604" max="14604" width="10.140625" customWidth="1"/>
    <col min="14605" max="14605" width="17.5703125" customWidth="1"/>
    <col min="14606" max="14608" width="10.7109375" customWidth="1"/>
    <col min="14609" max="14610" width="8.5703125" customWidth="1"/>
    <col min="14611" max="14611" width="8.7109375" customWidth="1"/>
    <col min="14849" max="14849" width="28.42578125" customWidth="1"/>
    <col min="14850" max="14850" width="11.42578125" customWidth="1"/>
    <col min="14851" max="14851" width="9.85546875" customWidth="1"/>
    <col min="14852" max="14852" width="9.85546875" bestFit="1" customWidth="1"/>
    <col min="14853" max="14853" width="10.7109375" customWidth="1"/>
    <col min="14854" max="14854" width="11" customWidth="1"/>
    <col min="14855" max="14858" width="9.7109375" customWidth="1"/>
    <col min="14859" max="14859" width="10.28515625" customWidth="1"/>
    <col min="14860" max="14860" width="10.140625" customWidth="1"/>
    <col min="14861" max="14861" width="17.5703125" customWidth="1"/>
    <col min="14862" max="14864" width="10.7109375" customWidth="1"/>
    <col min="14865" max="14866" width="8.5703125" customWidth="1"/>
    <col min="14867" max="14867" width="8.7109375" customWidth="1"/>
    <col min="15105" max="15105" width="28.42578125" customWidth="1"/>
    <col min="15106" max="15106" width="11.42578125" customWidth="1"/>
    <col min="15107" max="15107" width="9.85546875" customWidth="1"/>
    <col min="15108" max="15108" width="9.85546875" bestFit="1" customWidth="1"/>
    <col min="15109" max="15109" width="10.7109375" customWidth="1"/>
    <col min="15110" max="15110" width="11" customWidth="1"/>
    <col min="15111" max="15114" width="9.7109375" customWidth="1"/>
    <col min="15115" max="15115" width="10.28515625" customWidth="1"/>
    <col min="15116" max="15116" width="10.140625" customWidth="1"/>
    <col min="15117" max="15117" width="17.5703125" customWidth="1"/>
    <col min="15118" max="15120" width="10.7109375" customWidth="1"/>
    <col min="15121" max="15122" width="8.5703125" customWidth="1"/>
    <col min="15123" max="15123" width="8.7109375" customWidth="1"/>
    <col min="15361" max="15361" width="28.42578125" customWidth="1"/>
    <col min="15362" max="15362" width="11.42578125" customWidth="1"/>
    <col min="15363" max="15363" width="9.85546875" customWidth="1"/>
    <col min="15364" max="15364" width="9.85546875" bestFit="1" customWidth="1"/>
    <col min="15365" max="15365" width="10.7109375" customWidth="1"/>
    <col min="15366" max="15366" width="11" customWidth="1"/>
    <col min="15367" max="15370" width="9.7109375" customWidth="1"/>
    <col min="15371" max="15371" width="10.28515625" customWidth="1"/>
    <col min="15372" max="15372" width="10.140625" customWidth="1"/>
    <col min="15373" max="15373" width="17.5703125" customWidth="1"/>
    <col min="15374" max="15376" width="10.7109375" customWidth="1"/>
    <col min="15377" max="15378" width="8.5703125" customWidth="1"/>
    <col min="15379" max="15379" width="8.7109375" customWidth="1"/>
    <col min="15617" max="15617" width="28.42578125" customWidth="1"/>
    <col min="15618" max="15618" width="11.42578125" customWidth="1"/>
    <col min="15619" max="15619" width="9.85546875" customWidth="1"/>
    <col min="15620" max="15620" width="9.85546875" bestFit="1" customWidth="1"/>
    <col min="15621" max="15621" width="10.7109375" customWidth="1"/>
    <col min="15622" max="15622" width="11" customWidth="1"/>
    <col min="15623" max="15626" width="9.7109375" customWidth="1"/>
    <col min="15627" max="15627" width="10.28515625" customWidth="1"/>
    <col min="15628" max="15628" width="10.140625" customWidth="1"/>
    <col min="15629" max="15629" width="17.5703125" customWidth="1"/>
    <col min="15630" max="15632" width="10.7109375" customWidth="1"/>
    <col min="15633" max="15634" width="8.5703125" customWidth="1"/>
    <col min="15635" max="15635" width="8.7109375" customWidth="1"/>
    <col min="15873" max="15873" width="28.42578125" customWidth="1"/>
    <col min="15874" max="15874" width="11.42578125" customWidth="1"/>
    <col min="15875" max="15875" width="9.85546875" customWidth="1"/>
    <col min="15876" max="15876" width="9.85546875" bestFit="1" customWidth="1"/>
    <col min="15877" max="15877" width="10.7109375" customWidth="1"/>
    <col min="15878" max="15878" width="11" customWidth="1"/>
    <col min="15879" max="15882" width="9.7109375" customWidth="1"/>
    <col min="15883" max="15883" width="10.28515625" customWidth="1"/>
    <col min="15884" max="15884" width="10.140625" customWidth="1"/>
    <col min="15885" max="15885" width="17.5703125" customWidth="1"/>
    <col min="15886" max="15888" width="10.7109375" customWidth="1"/>
    <col min="15889" max="15890" width="8.5703125" customWidth="1"/>
    <col min="15891" max="15891" width="8.7109375" customWidth="1"/>
    <col min="16129" max="16129" width="28.42578125" customWidth="1"/>
    <col min="16130" max="16130" width="11.42578125" customWidth="1"/>
    <col min="16131" max="16131" width="9.85546875" customWidth="1"/>
    <col min="16132" max="16132" width="9.85546875" bestFit="1" customWidth="1"/>
    <col min="16133" max="16133" width="10.7109375" customWidth="1"/>
    <col min="16134" max="16134" width="11" customWidth="1"/>
    <col min="16135" max="16138" width="9.7109375" customWidth="1"/>
    <col min="16139" max="16139" width="10.28515625" customWidth="1"/>
    <col min="16140" max="16140" width="10.140625" customWidth="1"/>
    <col min="16141" max="16141" width="17.5703125" customWidth="1"/>
    <col min="16142" max="16144" width="10.7109375" customWidth="1"/>
    <col min="16145" max="16146" width="8.5703125" customWidth="1"/>
    <col min="16147" max="16147" width="8.7109375" customWidth="1"/>
  </cols>
  <sheetData>
    <row r="1" spans="1:18" ht="44.25" customHeight="1" x14ac:dyDescent="0.25">
      <c r="A1" s="67" t="s">
        <v>54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1"/>
      <c r="O1" s="1"/>
      <c r="P1" s="1"/>
      <c r="Q1" s="2"/>
      <c r="R1" s="2"/>
    </row>
    <row r="2" spans="1:18" ht="39.950000000000003" customHeight="1" x14ac:dyDescent="0.25">
      <c r="A2" s="68" t="s">
        <v>0</v>
      </c>
      <c r="B2" s="69" t="s">
        <v>1</v>
      </c>
      <c r="C2" s="69" t="s">
        <v>2</v>
      </c>
      <c r="D2" s="70" t="s">
        <v>3</v>
      </c>
      <c r="E2" s="70"/>
      <c r="F2" s="71" t="s">
        <v>4</v>
      </c>
      <c r="G2" s="71" t="s">
        <v>56</v>
      </c>
      <c r="H2" s="71"/>
      <c r="I2" s="71"/>
      <c r="J2" s="71" t="s">
        <v>57</v>
      </c>
      <c r="K2" s="71"/>
      <c r="L2" s="71"/>
      <c r="M2" s="72" t="s">
        <v>52</v>
      </c>
      <c r="N2" s="3"/>
      <c r="O2" s="3"/>
      <c r="P2" s="3"/>
    </row>
    <row r="3" spans="1:18" ht="25.5" customHeight="1" x14ac:dyDescent="0.25">
      <c r="A3" s="68"/>
      <c r="B3" s="69"/>
      <c r="C3" s="69"/>
      <c r="D3" s="28" t="s">
        <v>5</v>
      </c>
      <c r="E3" s="28" t="s">
        <v>6</v>
      </c>
      <c r="F3" s="71"/>
      <c r="G3" s="28" t="s">
        <v>5</v>
      </c>
      <c r="H3" s="28" t="s">
        <v>7</v>
      </c>
      <c r="I3" s="28" t="s">
        <v>8</v>
      </c>
      <c r="J3" s="28" t="s">
        <v>5</v>
      </c>
      <c r="K3" s="28" t="s">
        <v>9</v>
      </c>
      <c r="L3" s="28" t="s">
        <v>10</v>
      </c>
      <c r="M3" s="72"/>
      <c r="N3" s="3"/>
      <c r="O3" s="3"/>
      <c r="P3" s="3"/>
    </row>
    <row r="4" spans="1:18" s="13" customFormat="1" ht="18" customHeight="1" x14ac:dyDescent="0.25">
      <c r="A4" s="8" t="s">
        <v>11</v>
      </c>
      <c r="B4" s="50">
        <v>11291</v>
      </c>
      <c r="C4" s="9">
        <v>5272</v>
      </c>
      <c r="D4" s="9">
        <v>6019</v>
      </c>
      <c r="E4" s="10">
        <v>2457</v>
      </c>
      <c r="F4" s="11">
        <f>B4-G4-J4</f>
        <v>2302</v>
      </c>
      <c r="G4" s="18">
        <f t="shared" ref="G4:G26" si="0">H4+I4</f>
        <v>6166</v>
      </c>
      <c r="H4" s="30">
        <v>3311</v>
      </c>
      <c r="I4" s="30">
        <v>2855</v>
      </c>
      <c r="J4" s="55">
        <f>K4+L4</f>
        <v>2823</v>
      </c>
      <c r="K4" s="31">
        <v>817</v>
      </c>
      <c r="L4" s="11">
        <v>2006</v>
      </c>
      <c r="M4" s="20">
        <v>2528</v>
      </c>
      <c r="N4" s="21"/>
      <c r="O4" s="26">
        <v>11401</v>
      </c>
      <c r="P4" s="12"/>
    </row>
    <row r="5" spans="1:18" s="13" customFormat="1" ht="18" customHeight="1" x14ac:dyDescent="0.25">
      <c r="A5" s="8" t="s">
        <v>12</v>
      </c>
      <c r="B5" s="51">
        <v>16925</v>
      </c>
      <c r="C5" s="9">
        <v>8448</v>
      </c>
      <c r="D5" s="9">
        <v>8477</v>
      </c>
      <c r="E5" s="10">
        <v>3019</v>
      </c>
      <c r="F5" s="11">
        <f t="shared" ref="F5:F26" si="1">B5-G5-J5</f>
        <v>4631</v>
      </c>
      <c r="G5" s="18">
        <f t="shared" si="0"/>
        <v>8670</v>
      </c>
      <c r="H5" s="30">
        <v>5083</v>
      </c>
      <c r="I5" s="30">
        <v>3587</v>
      </c>
      <c r="J5" s="55">
        <f t="shared" ref="J5:J25" si="2">K5+L5</f>
        <v>3624</v>
      </c>
      <c r="K5" s="31">
        <v>1012</v>
      </c>
      <c r="L5" s="11">
        <v>2612</v>
      </c>
      <c r="M5" s="20">
        <v>3120</v>
      </c>
      <c r="N5" s="21"/>
      <c r="O5" s="26">
        <v>17009</v>
      </c>
      <c r="P5" s="12"/>
    </row>
    <row r="6" spans="1:18" s="13" customFormat="1" ht="18" customHeight="1" x14ac:dyDescent="0.25">
      <c r="A6" s="8" t="s">
        <v>13</v>
      </c>
      <c r="B6" s="50">
        <v>18458</v>
      </c>
      <c r="C6" s="9">
        <v>10062</v>
      </c>
      <c r="D6" s="9">
        <v>8396</v>
      </c>
      <c r="E6" s="10">
        <v>2942</v>
      </c>
      <c r="F6" s="11">
        <f t="shared" si="1"/>
        <v>3288</v>
      </c>
      <c r="G6" s="18">
        <f t="shared" si="0"/>
        <v>10410</v>
      </c>
      <c r="H6" s="30">
        <v>6865</v>
      </c>
      <c r="I6" s="30">
        <v>3545</v>
      </c>
      <c r="J6" s="55">
        <f t="shared" si="2"/>
        <v>4760</v>
      </c>
      <c r="K6" s="31">
        <v>1485</v>
      </c>
      <c r="L6" s="11">
        <v>3275</v>
      </c>
      <c r="M6" s="20">
        <v>4329</v>
      </c>
      <c r="N6" s="21"/>
      <c r="O6" s="26">
        <v>18539</v>
      </c>
      <c r="P6" s="12"/>
    </row>
    <row r="7" spans="1:18" s="13" customFormat="1" ht="18" customHeight="1" x14ac:dyDescent="0.25">
      <c r="A7" s="8" t="s">
        <v>14</v>
      </c>
      <c r="B7" s="55">
        <v>7152</v>
      </c>
      <c r="C7" s="9">
        <v>3364</v>
      </c>
      <c r="D7" s="9">
        <v>3788</v>
      </c>
      <c r="E7" s="10">
        <v>1139</v>
      </c>
      <c r="F7" s="11">
        <f t="shared" si="1"/>
        <v>1496</v>
      </c>
      <c r="G7" s="55">
        <f t="shared" si="0"/>
        <v>3353</v>
      </c>
      <c r="H7" s="30">
        <v>1928</v>
      </c>
      <c r="I7" s="30">
        <v>1425</v>
      </c>
      <c r="J7" s="55">
        <f t="shared" si="2"/>
        <v>2303</v>
      </c>
      <c r="K7" s="31">
        <v>666</v>
      </c>
      <c r="L7" s="11">
        <v>1637</v>
      </c>
      <c r="M7" s="10">
        <v>2069</v>
      </c>
      <c r="N7" s="21"/>
      <c r="O7" s="26">
        <v>7210</v>
      </c>
      <c r="P7" s="12"/>
    </row>
    <row r="8" spans="1:18" s="13" customFormat="1" ht="18" customHeight="1" x14ac:dyDescent="0.25">
      <c r="A8" s="8" t="s">
        <v>15</v>
      </c>
      <c r="B8" s="57">
        <v>17765</v>
      </c>
      <c r="C8" s="9">
        <v>8548</v>
      </c>
      <c r="D8" s="9">
        <v>9217</v>
      </c>
      <c r="E8" s="10">
        <v>2927</v>
      </c>
      <c r="F8" s="11">
        <f t="shared" si="1"/>
        <v>3923</v>
      </c>
      <c r="G8" s="55">
        <f t="shared" si="0"/>
        <v>8595</v>
      </c>
      <c r="H8" s="30">
        <v>4924</v>
      </c>
      <c r="I8" s="30">
        <v>3671</v>
      </c>
      <c r="J8" s="55">
        <f t="shared" si="2"/>
        <v>5247</v>
      </c>
      <c r="K8" s="31">
        <v>1626</v>
      </c>
      <c r="L8" s="11">
        <v>3621</v>
      </c>
      <c r="M8" s="10">
        <v>4625</v>
      </c>
      <c r="N8" s="21"/>
      <c r="O8" s="26">
        <v>17963</v>
      </c>
      <c r="P8" s="12"/>
    </row>
    <row r="9" spans="1:18" s="13" customFormat="1" ht="18" customHeight="1" x14ac:dyDescent="0.25">
      <c r="A9" s="8" t="s">
        <v>16</v>
      </c>
      <c r="B9" s="57">
        <v>47912</v>
      </c>
      <c r="C9" s="9">
        <v>22503</v>
      </c>
      <c r="D9" s="9">
        <v>25409</v>
      </c>
      <c r="E9" s="10">
        <v>10177</v>
      </c>
      <c r="F9" s="11">
        <f t="shared" si="1"/>
        <v>9340</v>
      </c>
      <c r="G9" s="55">
        <f t="shared" si="0"/>
        <v>26196</v>
      </c>
      <c r="H9" s="30">
        <v>14345</v>
      </c>
      <c r="I9" s="30">
        <v>11851</v>
      </c>
      <c r="J9" s="55">
        <f t="shared" si="2"/>
        <v>12376</v>
      </c>
      <c r="K9" s="31">
        <v>3399</v>
      </c>
      <c r="L9" s="11">
        <v>8977</v>
      </c>
      <c r="M9" s="10">
        <v>11135</v>
      </c>
      <c r="N9" s="21"/>
      <c r="O9" s="26">
        <v>48863</v>
      </c>
      <c r="P9" s="12"/>
    </row>
    <row r="10" spans="1:18" s="13" customFormat="1" ht="18" customHeight="1" x14ac:dyDescent="0.25">
      <c r="A10" s="8" t="s">
        <v>17</v>
      </c>
      <c r="B10" s="57">
        <v>16435</v>
      </c>
      <c r="C10" s="9">
        <v>7745</v>
      </c>
      <c r="D10" s="9">
        <v>8690</v>
      </c>
      <c r="E10" s="10">
        <v>2581</v>
      </c>
      <c r="F10" s="11">
        <f t="shared" si="1"/>
        <v>3592</v>
      </c>
      <c r="G10" s="55">
        <f t="shared" si="0"/>
        <v>7652</v>
      </c>
      <c r="H10" s="30">
        <v>4270</v>
      </c>
      <c r="I10" s="30">
        <v>3382</v>
      </c>
      <c r="J10" s="55">
        <f t="shared" si="2"/>
        <v>5191</v>
      </c>
      <c r="K10" s="31">
        <v>1659</v>
      </c>
      <c r="L10" s="11">
        <v>3532</v>
      </c>
      <c r="M10" s="10">
        <v>4707</v>
      </c>
      <c r="N10" s="21"/>
      <c r="O10" s="26">
        <v>16657</v>
      </c>
      <c r="P10" s="12"/>
    </row>
    <row r="11" spans="1:18" s="13" customFormat="1" ht="18" customHeight="1" x14ac:dyDescent="0.25">
      <c r="A11" s="8" t="s">
        <v>18</v>
      </c>
      <c r="B11" s="57">
        <v>42221</v>
      </c>
      <c r="C11" s="9">
        <v>19948</v>
      </c>
      <c r="D11" s="9">
        <v>22273</v>
      </c>
      <c r="E11" s="10">
        <v>9365</v>
      </c>
      <c r="F11" s="11">
        <f t="shared" si="1"/>
        <v>8168</v>
      </c>
      <c r="G11" s="55">
        <f t="shared" si="0"/>
        <v>23741</v>
      </c>
      <c r="H11" s="30">
        <v>12873</v>
      </c>
      <c r="I11" s="30">
        <v>10868</v>
      </c>
      <c r="J11" s="55">
        <f t="shared" si="2"/>
        <v>10312</v>
      </c>
      <c r="K11" s="31">
        <v>2894</v>
      </c>
      <c r="L11" s="11">
        <v>7418</v>
      </c>
      <c r="M11" s="10">
        <v>9244</v>
      </c>
      <c r="N11" s="21"/>
      <c r="O11" s="26">
        <v>42628</v>
      </c>
      <c r="P11" s="12"/>
    </row>
    <row r="12" spans="1:18" s="13" customFormat="1" ht="18" customHeight="1" x14ac:dyDescent="0.25">
      <c r="A12" s="8" t="s">
        <v>19</v>
      </c>
      <c r="B12" s="57">
        <v>24461</v>
      </c>
      <c r="C12" s="9">
        <v>11693</v>
      </c>
      <c r="D12" s="9">
        <v>12768</v>
      </c>
      <c r="E12" s="10">
        <v>5172</v>
      </c>
      <c r="F12" s="11">
        <f t="shared" si="1"/>
        <v>5439</v>
      </c>
      <c r="G12" s="55">
        <f t="shared" si="0"/>
        <v>13030</v>
      </c>
      <c r="H12" s="30">
        <v>7098</v>
      </c>
      <c r="I12" s="30">
        <v>5932</v>
      </c>
      <c r="J12" s="55">
        <f t="shared" si="2"/>
        <v>5992</v>
      </c>
      <c r="K12" s="31">
        <v>1818</v>
      </c>
      <c r="L12" s="11">
        <v>4174</v>
      </c>
      <c r="M12" s="10">
        <v>5398</v>
      </c>
      <c r="N12" s="21"/>
      <c r="O12" s="26">
        <v>24468</v>
      </c>
      <c r="P12" s="12"/>
    </row>
    <row r="13" spans="1:18" s="13" customFormat="1" ht="18" customHeight="1" x14ac:dyDescent="0.25">
      <c r="A13" s="8" t="s">
        <v>20</v>
      </c>
      <c r="B13" s="55">
        <v>12186</v>
      </c>
      <c r="C13" s="9">
        <v>5780</v>
      </c>
      <c r="D13" s="9">
        <v>6406</v>
      </c>
      <c r="E13" s="10">
        <v>1957</v>
      </c>
      <c r="F13" s="11">
        <f t="shared" si="1"/>
        <v>2584</v>
      </c>
      <c r="G13" s="55">
        <f t="shared" si="0"/>
        <v>5793</v>
      </c>
      <c r="H13" s="30">
        <v>3310</v>
      </c>
      <c r="I13" s="30">
        <v>2483</v>
      </c>
      <c r="J13" s="55">
        <f t="shared" si="2"/>
        <v>3809</v>
      </c>
      <c r="K13" s="31">
        <v>1140</v>
      </c>
      <c r="L13" s="11">
        <v>2669</v>
      </c>
      <c r="M13" s="10">
        <v>3397</v>
      </c>
      <c r="N13" s="21"/>
      <c r="O13" s="26">
        <v>12407</v>
      </c>
      <c r="P13" s="12"/>
    </row>
    <row r="14" spans="1:18" s="13" customFormat="1" ht="18" customHeight="1" x14ac:dyDescent="0.25">
      <c r="A14" s="8" t="s">
        <v>21</v>
      </c>
      <c r="B14" s="57">
        <v>10348</v>
      </c>
      <c r="C14" s="9">
        <v>4895</v>
      </c>
      <c r="D14" s="9">
        <v>5453</v>
      </c>
      <c r="E14" s="10">
        <v>1594</v>
      </c>
      <c r="F14" s="11">
        <f t="shared" si="1"/>
        <v>1961</v>
      </c>
      <c r="G14" s="55">
        <f t="shared" si="0"/>
        <v>4826</v>
      </c>
      <c r="H14" s="30">
        <v>2778</v>
      </c>
      <c r="I14" s="30">
        <v>2048</v>
      </c>
      <c r="J14" s="55">
        <f t="shared" si="2"/>
        <v>3561</v>
      </c>
      <c r="K14" s="31">
        <v>1130</v>
      </c>
      <c r="L14" s="11">
        <v>2431</v>
      </c>
      <c r="M14" s="14">
        <v>3252</v>
      </c>
      <c r="N14" s="21"/>
      <c r="O14" s="26">
        <v>10612</v>
      </c>
      <c r="P14" s="12"/>
    </row>
    <row r="15" spans="1:18" s="13" customFormat="1" ht="18" customHeight="1" x14ac:dyDescent="0.25">
      <c r="A15" s="8" t="s">
        <v>22</v>
      </c>
      <c r="B15" s="57">
        <v>16643</v>
      </c>
      <c r="C15" s="9">
        <v>9159</v>
      </c>
      <c r="D15" s="9">
        <v>7484</v>
      </c>
      <c r="E15" s="10">
        <v>2598</v>
      </c>
      <c r="F15" s="11">
        <f t="shared" si="1"/>
        <v>3247</v>
      </c>
      <c r="G15" s="55">
        <f t="shared" si="0"/>
        <v>9417</v>
      </c>
      <c r="H15" s="30">
        <v>6208</v>
      </c>
      <c r="I15" s="30">
        <v>3209</v>
      </c>
      <c r="J15" s="55">
        <f t="shared" si="2"/>
        <v>3979</v>
      </c>
      <c r="K15" s="31">
        <v>1270</v>
      </c>
      <c r="L15" s="11">
        <v>2709</v>
      </c>
      <c r="M15" s="14">
        <v>3564</v>
      </c>
      <c r="N15" s="21"/>
      <c r="O15" s="26">
        <v>16900</v>
      </c>
      <c r="P15" s="12"/>
    </row>
    <row r="16" spans="1:18" s="13" customFormat="1" ht="18" customHeight="1" x14ac:dyDescent="0.25">
      <c r="A16" s="8" t="s">
        <v>23</v>
      </c>
      <c r="B16" s="57">
        <v>42825</v>
      </c>
      <c r="C16" s="9">
        <v>21035</v>
      </c>
      <c r="D16" s="9">
        <v>21790</v>
      </c>
      <c r="E16" s="14">
        <v>10561</v>
      </c>
      <c r="F16" s="11">
        <f t="shared" si="1"/>
        <v>9508</v>
      </c>
      <c r="G16" s="55">
        <f t="shared" si="0"/>
        <v>26265</v>
      </c>
      <c r="H16" s="25">
        <v>14170</v>
      </c>
      <c r="I16" s="25">
        <v>12095</v>
      </c>
      <c r="J16" s="55">
        <f t="shared" si="2"/>
        <v>7052</v>
      </c>
      <c r="K16" s="31">
        <v>1996</v>
      </c>
      <c r="L16" s="11">
        <v>5056</v>
      </c>
      <c r="M16" s="14">
        <v>6000</v>
      </c>
      <c r="N16" s="21"/>
      <c r="O16" s="26">
        <v>42780</v>
      </c>
      <c r="P16" s="12"/>
    </row>
    <row r="17" spans="1:16" s="13" customFormat="1" ht="18" customHeight="1" x14ac:dyDescent="0.25">
      <c r="A17" s="8" t="s">
        <v>24</v>
      </c>
      <c r="B17" s="57">
        <v>24514</v>
      </c>
      <c r="C17" s="9">
        <v>12186</v>
      </c>
      <c r="D17" s="9">
        <v>12328</v>
      </c>
      <c r="E17" s="10">
        <v>4266</v>
      </c>
      <c r="F17" s="11">
        <f t="shared" si="1"/>
        <v>4737</v>
      </c>
      <c r="G17" s="55">
        <f t="shared" si="0"/>
        <v>12904</v>
      </c>
      <c r="H17" s="30">
        <v>7757</v>
      </c>
      <c r="I17" s="30">
        <v>5147</v>
      </c>
      <c r="J17" s="55">
        <f t="shared" si="2"/>
        <v>6873</v>
      </c>
      <c r="K17" s="31">
        <v>1978</v>
      </c>
      <c r="L17" s="11">
        <v>4895</v>
      </c>
      <c r="M17" s="14">
        <v>6223</v>
      </c>
      <c r="N17" s="21"/>
      <c r="O17" s="26">
        <v>24998</v>
      </c>
      <c r="P17" s="12"/>
    </row>
    <row r="18" spans="1:16" s="13" customFormat="1" ht="18" customHeight="1" x14ac:dyDescent="0.25">
      <c r="A18" s="8" t="s">
        <v>25</v>
      </c>
      <c r="B18" s="57">
        <v>23180</v>
      </c>
      <c r="C18" s="9">
        <v>11245</v>
      </c>
      <c r="D18" s="9">
        <v>11935</v>
      </c>
      <c r="E18" s="10">
        <v>3720</v>
      </c>
      <c r="F18" s="11">
        <f t="shared" si="1"/>
        <v>5892</v>
      </c>
      <c r="G18" s="55">
        <f t="shared" si="0"/>
        <v>11179</v>
      </c>
      <c r="H18" s="30">
        <v>6442</v>
      </c>
      <c r="I18" s="30">
        <v>4737</v>
      </c>
      <c r="J18" s="55">
        <f t="shared" si="2"/>
        <v>6109</v>
      </c>
      <c r="K18" s="31">
        <v>1824</v>
      </c>
      <c r="L18" s="11">
        <v>4285</v>
      </c>
      <c r="M18" s="14">
        <v>5438</v>
      </c>
      <c r="N18" s="21"/>
      <c r="O18" s="26">
        <v>23493</v>
      </c>
      <c r="P18" s="12"/>
    </row>
    <row r="19" spans="1:16" s="13" customFormat="1" ht="18" customHeight="1" x14ac:dyDescent="0.25">
      <c r="A19" s="8" t="s">
        <v>26</v>
      </c>
      <c r="B19" s="57">
        <v>10986</v>
      </c>
      <c r="C19" s="9">
        <v>5401</v>
      </c>
      <c r="D19" s="9">
        <v>5585</v>
      </c>
      <c r="E19" s="10">
        <v>1815</v>
      </c>
      <c r="F19" s="11">
        <f t="shared" si="1"/>
        <v>2434</v>
      </c>
      <c r="G19" s="55">
        <f t="shared" si="0"/>
        <v>5660</v>
      </c>
      <c r="H19" s="30">
        <v>3318</v>
      </c>
      <c r="I19" s="30">
        <v>2342</v>
      </c>
      <c r="J19" s="55">
        <f t="shared" si="2"/>
        <v>2892</v>
      </c>
      <c r="K19" s="31">
        <v>799</v>
      </c>
      <c r="L19" s="11">
        <v>2093</v>
      </c>
      <c r="M19" s="14">
        <v>2556</v>
      </c>
      <c r="N19" s="21"/>
      <c r="O19" s="26">
        <v>11056</v>
      </c>
      <c r="P19" s="12"/>
    </row>
    <row r="20" spans="1:16" s="13" customFormat="1" ht="18" customHeight="1" x14ac:dyDescent="0.25">
      <c r="A20" s="8" t="s">
        <v>27</v>
      </c>
      <c r="B20" s="55">
        <v>72423</v>
      </c>
      <c r="C20" s="9">
        <v>34647</v>
      </c>
      <c r="D20" s="9">
        <v>37776</v>
      </c>
      <c r="E20" s="10">
        <v>17390</v>
      </c>
      <c r="F20" s="11">
        <f t="shared" si="1"/>
        <v>14440</v>
      </c>
      <c r="G20" s="55">
        <f t="shared" si="0"/>
        <v>44253</v>
      </c>
      <c r="H20" s="30">
        <v>23846</v>
      </c>
      <c r="I20" s="30">
        <v>20407</v>
      </c>
      <c r="J20" s="55">
        <f t="shared" si="2"/>
        <v>13730</v>
      </c>
      <c r="K20" s="31">
        <v>3490</v>
      </c>
      <c r="L20" s="11">
        <v>10240</v>
      </c>
      <c r="M20" s="14">
        <v>11724</v>
      </c>
      <c r="N20" s="21"/>
      <c r="O20" s="26">
        <v>73123</v>
      </c>
      <c r="P20" s="12"/>
    </row>
    <row r="21" spans="1:16" s="13" customFormat="1" ht="18" customHeight="1" x14ac:dyDescent="0.25">
      <c r="A21" s="8" t="s">
        <v>28</v>
      </c>
      <c r="B21" s="57">
        <v>26339</v>
      </c>
      <c r="C21" s="9">
        <v>12003</v>
      </c>
      <c r="D21" s="9">
        <v>14336</v>
      </c>
      <c r="E21" s="10">
        <v>5786</v>
      </c>
      <c r="F21" s="11">
        <f t="shared" si="1"/>
        <v>4843</v>
      </c>
      <c r="G21" s="55">
        <f t="shared" si="0"/>
        <v>14835</v>
      </c>
      <c r="H21" s="30">
        <v>7848</v>
      </c>
      <c r="I21" s="30">
        <v>6987</v>
      </c>
      <c r="J21" s="55">
        <f t="shared" si="2"/>
        <v>6661</v>
      </c>
      <c r="K21" s="31">
        <v>1591</v>
      </c>
      <c r="L21" s="11">
        <v>5070</v>
      </c>
      <c r="M21" s="14">
        <v>5798</v>
      </c>
      <c r="N21" s="21"/>
      <c r="O21" s="26">
        <v>26779</v>
      </c>
      <c r="P21" s="12"/>
    </row>
    <row r="22" spans="1:16" s="13" customFormat="1" ht="18" customHeight="1" x14ac:dyDescent="0.25">
      <c r="A22" s="8" t="s">
        <v>29</v>
      </c>
      <c r="B22" s="57">
        <v>112264</v>
      </c>
      <c r="C22" s="9">
        <v>53752</v>
      </c>
      <c r="D22" s="9">
        <v>58512</v>
      </c>
      <c r="E22" s="14">
        <v>26696</v>
      </c>
      <c r="F22" s="11">
        <f t="shared" si="1"/>
        <v>20141</v>
      </c>
      <c r="G22" s="55">
        <f t="shared" si="0"/>
        <v>67090</v>
      </c>
      <c r="H22" s="25">
        <v>36557</v>
      </c>
      <c r="I22" s="25">
        <v>30533</v>
      </c>
      <c r="J22" s="55">
        <f t="shared" si="2"/>
        <v>25033</v>
      </c>
      <c r="K22" s="31">
        <v>6861</v>
      </c>
      <c r="L22" s="11">
        <v>18172</v>
      </c>
      <c r="M22" s="14">
        <v>22358</v>
      </c>
      <c r="N22" s="21"/>
      <c r="O22" s="26">
        <v>113703</v>
      </c>
    </row>
    <row r="23" spans="1:16" s="13" customFormat="1" ht="18" customHeight="1" thickBot="1" x14ac:dyDescent="0.3">
      <c r="A23" s="23" t="s">
        <v>30</v>
      </c>
      <c r="B23" s="63">
        <v>259262</v>
      </c>
      <c r="C23" s="34">
        <v>116293</v>
      </c>
      <c r="D23" s="34">
        <v>142969</v>
      </c>
      <c r="E23" s="24">
        <v>70046</v>
      </c>
      <c r="F23" s="32">
        <f t="shared" si="1"/>
        <v>50902</v>
      </c>
      <c r="G23" s="56">
        <f t="shared" si="0"/>
        <v>153665</v>
      </c>
      <c r="H23" s="29">
        <v>75680</v>
      </c>
      <c r="I23" s="29">
        <v>77985</v>
      </c>
      <c r="J23" s="56">
        <f t="shared" si="2"/>
        <v>54695</v>
      </c>
      <c r="K23" s="33">
        <v>14761</v>
      </c>
      <c r="L23" s="32">
        <v>39934</v>
      </c>
      <c r="M23" s="24">
        <v>48905</v>
      </c>
      <c r="N23" s="21"/>
      <c r="O23" s="26">
        <v>259884</v>
      </c>
    </row>
    <row r="24" spans="1:16" ht="18" customHeight="1" x14ac:dyDescent="0.25">
      <c r="A24" s="22" t="s">
        <v>31</v>
      </c>
      <c r="B24" s="59">
        <v>813590</v>
      </c>
      <c r="C24" s="59">
        <f>SUM(C4:C23)</f>
        <v>383979</v>
      </c>
      <c r="D24" s="59">
        <f>SUM(D4:D23)</f>
        <v>429611</v>
      </c>
      <c r="E24" s="59">
        <f>SUM(E4:E23)</f>
        <v>186208</v>
      </c>
      <c r="F24" s="60">
        <f t="shared" si="1"/>
        <v>162868</v>
      </c>
      <c r="G24" s="61">
        <f t="shared" si="0"/>
        <v>463700</v>
      </c>
      <c r="H24" s="59">
        <f>SUM(H4:H23)</f>
        <v>248611</v>
      </c>
      <c r="I24" s="59">
        <f>SUM(I4:I23)</f>
        <v>215089</v>
      </c>
      <c r="J24" s="61">
        <f t="shared" si="2"/>
        <v>187022</v>
      </c>
      <c r="K24" s="62">
        <f>SUM(K4:K23)</f>
        <v>52216</v>
      </c>
      <c r="L24" s="62">
        <f>SUM(L4:L23)</f>
        <v>134806</v>
      </c>
      <c r="M24" s="59">
        <f>SUM(M4:M23)</f>
        <v>166370</v>
      </c>
      <c r="N24" s="21"/>
      <c r="O24" s="26">
        <v>820473</v>
      </c>
    </row>
    <row r="25" spans="1:16" ht="18" customHeight="1" x14ac:dyDescent="0.25">
      <c r="A25" s="21" t="s">
        <v>32</v>
      </c>
      <c r="B25" s="58">
        <v>637072</v>
      </c>
      <c r="C25" s="58">
        <v>295660</v>
      </c>
      <c r="D25" s="58">
        <v>341412</v>
      </c>
      <c r="E25" s="58">
        <v>157467</v>
      </c>
      <c r="F25" s="11">
        <f t="shared" si="1"/>
        <v>124768</v>
      </c>
      <c r="G25" s="55">
        <f t="shared" si="0"/>
        <v>374187</v>
      </c>
      <c r="H25" s="58">
        <v>194856</v>
      </c>
      <c r="I25" s="58">
        <v>179331</v>
      </c>
      <c r="J25" s="55">
        <f t="shared" si="2"/>
        <v>138117</v>
      </c>
      <c r="K25" s="58">
        <v>37141</v>
      </c>
      <c r="L25" s="58">
        <v>100976</v>
      </c>
      <c r="M25" s="58">
        <v>122476</v>
      </c>
      <c r="N25" s="21"/>
      <c r="O25" s="27">
        <v>641721</v>
      </c>
    </row>
    <row r="26" spans="1:16" ht="18" customHeight="1" thickBot="1" x14ac:dyDescent="0.3">
      <c r="A26" s="19" t="s">
        <v>33</v>
      </c>
      <c r="B26" s="58">
        <v>176518</v>
      </c>
      <c r="C26" s="58">
        <f t="shared" ref="C26:D26" si="3">C24-C25</f>
        <v>88319</v>
      </c>
      <c r="D26" s="58">
        <f t="shared" si="3"/>
        <v>88199</v>
      </c>
      <c r="E26" s="58">
        <f>E24-E25</f>
        <v>28741</v>
      </c>
      <c r="F26" s="11">
        <f t="shared" si="1"/>
        <v>38100</v>
      </c>
      <c r="G26" s="55">
        <f t="shared" si="0"/>
        <v>89513</v>
      </c>
      <c r="H26" s="58">
        <f>H24-H25</f>
        <v>53755</v>
      </c>
      <c r="I26" s="58">
        <f t="shared" ref="I26:M26" si="4">I24-I25</f>
        <v>35758</v>
      </c>
      <c r="J26" s="58">
        <f t="shared" si="4"/>
        <v>48905</v>
      </c>
      <c r="K26" s="58">
        <f t="shared" si="4"/>
        <v>15075</v>
      </c>
      <c r="L26" s="58">
        <f t="shared" si="4"/>
        <v>33830</v>
      </c>
      <c r="M26" s="58">
        <f t="shared" si="4"/>
        <v>43894</v>
      </c>
      <c r="N26" s="21"/>
      <c r="O26" s="27">
        <v>178752</v>
      </c>
    </row>
    <row r="78" spans="1:1" ht="15.75" x14ac:dyDescent="0.25">
      <c r="A78" s="5"/>
    </row>
    <row r="79" spans="1:1" ht="15.75" x14ac:dyDescent="0.25">
      <c r="A79" s="5"/>
    </row>
    <row r="80" spans="1:1" ht="15.75" x14ac:dyDescent="0.25">
      <c r="A80" s="5"/>
    </row>
    <row r="81" spans="1:1" ht="15.75" x14ac:dyDescent="0.25">
      <c r="A81" s="5"/>
    </row>
    <row r="82" spans="1:1" ht="15.75" x14ac:dyDescent="0.25">
      <c r="A82" s="5"/>
    </row>
    <row r="83" spans="1:1" ht="15.75" x14ac:dyDescent="0.25">
      <c r="A83" s="5"/>
    </row>
    <row r="84" spans="1:1" ht="15.75" x14ac:dyDescent="0.25">
      <c r="A84" s="5"/>
    </row>
    <row r="85" spans="1:1" ht="15.75" x14ac:dyDescent="0.25">
      <c r="A85" s="5"/>
    </row>
    <row r="86" spans="1:1" ht="15.75" x14ac:dyDescent="0.25">
      <c r="A86" s="5"/>
    </row>
    <row r="87" spans="1:1" ht="15.75" x14ac:dyDescent="0.25">
      <c r="A87" s="5"/>
    </row>
    <row r="88" spans="1:1" ht="15.75" x14ac:dyDescent="0.25">
      <c r="A88" s="5"/>
    </row>
    <row r="89" spans="1:1" ht="15.75" x14ac:dyDescent="0.25">
      <c r="A89" s="5"/>
    </row>
    <row r="90" spans="1:1" ht="15.75" x14ac:dyDescent="0.25">
      <c r="A90" s="5"/>
    </row>
    <row r="91" spans="1:1" ht="15.75" x14ac:dyDescent="0.25">
      <c r="A91" s="5"/>
    </row>
    <row r="92" spans="1:1" ht="15.75" x14ac:dyDescent="0.25">
      <c r="A92" s="5"/>
    </row>
    <row r="93" spans="1:1" ht="15.75" x14ac:dyDescent="0.25">
      <c r="A93" s="5"/>
    </row>
    <row r="94" spans="1:1" ht="15.75" x14ac:dyDescent="0.25">
      <c r="A94" s="5"/>
    </row>
    <row r="95" spans="1:1" ht="15.75" x14ac:dyDescent="0.25">
      <c r="A95" s="5"/>
    </row>
    <row r="96" spans="1:1" ht="15.75" x14ac:dyDescent="0.25">
      <c r="A96" s="5"/>
    </row>
    <row r="97" spans="1:1" ht="15.75" x14ac:dyDescent="0.25">
      <c r="A97" s="5"/>
    </row>
    <row r="98" spans="1:1" ht="15.75" x14ac:dyDescent="0.25">
      <c r="A98" s="5"/>
    </row>
    <row r="99" spans="1:1" ht="15.75" x14ac:dyDescent="0.25">
      <c r="A99" s="5"/>
    </row>
    <row r="100" spans="1:1" ht="15.75" x14ac:dyDescent="0.25">
      <c r="A100" s="5"/>
    </row>
    <row r="101" spans="1:1" ht="15.75" x14ac:dyDescent="0.25">
      <c r="A101" s="5"/>
    </row>
    <row r="102" spans="1:1" ht="15.75" x14ac:dyDescent="0.25">
      <c r="A102" s="5"/>
    </row>
    <row r="103" spans="1:1" ht="15.75" x14ac:dyDescent="0.25">
      <c r="A103" s="5"/>
    </row>
    <row r="104" spans="1:1" ht="15.75" x14ac:dyDescent="0.25">
      <c r="A104" s="5"/>
    </row>
    <row r="105" spans="1:1" ht="15.75" x14ac:dyDescent="0.25">
      <c r="A105" s="5"/>
    </row>
    <row r="106" spans="1:1" ht="15.75" x14ac:dyDescent="0.25">
      <c r="A106" s="5"/>
    </row>
    <row r="107" spans="1:1" ht="15.75" x14ac:dyDescent="0.25">
      <c r="A107" s="5"/>
    </row>
    <row r="108" spans="1:1" ht="15.75" x14ac:dyDescent="0.25">
      <c r="A108" s="5"/>
    </row>
    <row r="109" spans="1:1" ht="15.75" x14ac:dyDescent="0.25">
      <c r="A109" s="5"/>
    </row>
    <row r="110" spans="1:1" ht="15.75" x14ac:dyDescent="0.25">
      <c r="A110" s="5"/>
    </row>
    <row r="111" spans="1:1" ht="15.75" x14ac:dyDescent="0.25">
      <c r="A111" s="5"/>
    </row>
  </sheetData>
  <mergeCells count="9">
    <mergeCell ref="A1:M1"/>
    <mergeCell ref="A2:A3"/>
    <mergeCell ref="B2:B3"/>
    <mergeCell ref="C2:C3"/>
    <mergeCell ref="D2:E2"/>
    <mergeCell ref="F2:F3"/>
    <mergeCell ref="G2:I2"/>
    <mergeCell ref="J2:L2"/>
    <mergeCell ref="M2:M3"/>
  </mergeCells>
  <pageMargins left="0.23622047244094491" right="0.23622047244094491" top="0.74803149606299213" bottom="0.74803149606299213" header="0.31496062992125984" footer="0.31496062992125984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view="pageBreakPreview" zoomScaleNormal="100" zoomScaleSheetLayoutView="100" workbookViewId="0">
      <selection activeCell="E17" sqref="E17"/>
    </sheetView>
  </sheetViews>
  <sheetFormatPr defaultRowHeight="15" x14ac:dyDescent="0.25"/>
  <cols>
    <col min="1" max="1" width="27.85546875" customWidth="1"/>
    <col min="2" max="15" width="8.5703125" customWidth="1"/>
    <col min="16" max="16" width="11.28515625" customWidth="1"/>
    <col min="257" max="257" width="27.85546875" customWidth="1"/>
    <col min="258" max="268" width="9.7109375" customWidth="1"/>
    <col min="269" max="269" width="10.28515625" customWidth="1"/>
    <col min="270" max="271" width="9.7109375" customWidth="1"/>
    <col min="272" max="272" width="11.28515625" customWidth="1"/>
    <col min="513" max="513" width="27.85546875" customWidth="1"/>
    <col min="514" max="524" width="9.7109375" customWidth="1"/>
    <col min="525" max="525" width="10.28515625" customWidth="1"/>
    <col min="526" max="527" width="9.7109375" customWidth="1"/>
    <col min="528" max="528" width="11.28515625" customWidth="1"/>
    <col min="769" max="769" width="27.85546875" customWidth="1"/>
    <col min="770" max="780" width="9.7109375" customWidth="1"/>
    <col min="781" max="781" width="10.28515625" customWidth="1"/>
    <col min="782" max="783" width="9.7109375" customWidth="1"/>
    <col min="784" max="784" width="11.28515625" customWidth="1"/>
    <col min="1025" max="1025" width="27.85546875" customWidth="1"/>
    <col min="1026" max="1036" width="9.7109375" customWidth="1"/>
    <col min="1037" max="1037" width="10.28515625" customWidth="1"/>
    <col min="1038" max="1039" width="9.7109375" customWidth="1"/>
    <col min="1040" max="1040" width="11.28515625" customWidth="1"/>
    <col min="1281" max="1281" width="27.85546875" customWidth="1"/>
    <col min="1282" max="1292" width="9.7109375" customWidth="1"/>
    <col min="1293" max="1293" width="10.28515625" customWidth="1"/>
    <col min="1294" max="1295" width="9.7109375" customWidth="1"/>
    <col min="1296" max="1296" width="11.28515625" customWidth="1"/>
    <col min="1537" max="1537" width="27.85546875" customWidth="1"/>
    <col min="1538" max="1548" width="9.7109375" customWidth="1"/>
    <col min="1549" max="1549" width="10.28515625" customWidth="1"/>
    <col min="1550" max="1551" width="9.7109375" customWidth="1"/>
    <col min="1552" max="1552" width="11.28515625" customWidth="1"/>
    <col min="1793" max="1793" width="27.85546875" customWidth="1"/>
    <col min="1794" max="1804" width="9.7109375" customWidth="1"/>
    <col min="1805" max="1805" width="10.28515625" customWidth="1"/>
    <col min="1806" max="1807" width="9.7109375" customWidth="1"/>
    <col min="1808" max="1808" width="11.28515625" customWidth="1"/>
    <col min="2049" max="2049" width="27.85546875" customWidth="1"/>
    <col min="2050" max="2060" width="9.7109375" customWidth="1"/>
    <col min="2061" max="2061" width="10.28515625" customWidth="1"/>
    <col min="2062" max="2063" width="9.7109375" customWidth="1"/>
    <col min="2064" max="2064" width="11.28515625" customWidth="1"/>
    <col min="2305" max="2305" width="27.85546875" customWidth="1"/>
    <col min="2306" max="2316" width="9.7109375" customWidth="1"/>
    <col min="2317" max="2317" width="10.28515625" customWidth="1"/>
    <col min="2318" max="2319" width="9.7109375" customWidth="1"/>
    <col min="2320" max="2320" width="11.28515625" customWidth="1"/>
    <col min="2561" max="2561" width="27.85546875" customWidth="1"/>
    <col min="2562" max="2572" width="9.7109375" customWidth="1"/>
    <col min="2573" max="2573" width="10.28515625" customWidth="1"/>
    <col min="2574" max="2575" width="9.7109375" customWidth="1"/>
    <col min="2576" max="2576" width="11.28515625" customWidth="1"/>
    <col min="2817" max="2817" width="27.85546875" customWidth="1"/>
    <col min="2818" max="2828" width="9.7109375" customWidth="1"/>
    <col min="2829" max="2829" width="10.28515625" customWidth="1"/>
    <col min="2830" max="2831" width="9.7109375" customWidth="1"/>
    <col min="2832" max="2832" width="11.28515625" customWidth="1"/>
    <col min="3073" max="3073" width="27.85546875" customWidth="1"/>
    <col min="3074" max="3084" width="9.7109375" customWidth="1"/>
    <col min="3085" max="3085" width="10.28515625" customWidth="1"/>
    <col min="3086" max="3087" width="9.7109375" customWidth="1"/>
    <col min="3088" max="3088" width="11.28515625" customWidth="1"/>
    <col min="3329" max="3329" width="27.85546875" customWidth="1"/>
    <col min="3330" max="3340" width="9.7109375" customWidth="1"/>
    <col min="3341" max="3341" width="10.28515625" customWidth="1"/>
    <col min="3342" max="3343" width="9.7109375" customWidth="1"/>
    <col min="3344" max="3344" width="11.28515625" customWidth="1"/>
    <col min="3585" max="3585" width="27.85546875" customWidth="1"/>
    <col min="3586" max="3596" width="9.7109375" customWidth="1"/>
    <col min="3597" max="3597" width="10.28515625" customWidth="1"/>
    <col min="3598" max="3599" width="9.7109375" customWidth="1"/>
    <col min="3600" max="3600" width="11.28515625" customWidth="1"/>
    <col min="3841" max="3841" width="27.85546875" customWidth="1"/>
    <col min="3842" max="3852" width="9.7109375" customWidth="1"/>
    <col min="3853" max="3853" width="10.28515625" customWidth="1"/>
    <col min="3854" max="3855" width="9.7109375" customWidth="1"/>
    <col min="3856" max="3856" width="11.28515625" customWidth="1"/>
    <col min="4097" max="4097" width="27.85546875" customWidth="1"/>
    <col min="4098" max="4108" width="9.7109375" customWidth="1"/>
    <col min="4109" max="4109" width="10.28515625" customWidth="1"/>
    <col min="4110" max="4111" width="9.7109375" customWidth="1"/>
    <col min="4112" max="4112" width="11.28515625" customWidth="1"/>
    <col min="4353" max="4353" width="27.85546875" customWidth="1"/>
    <col min="4354" max="4364" width="9.7109375" customWidth="1"/>
    <col min="4365" max="4365" width="10.28515625" customWidth="1"/>
    <col min="4366" max="4367" width="9.7109375" customWidth="1"/>
    <col min="4368" max="4368" width="11.28515625" customWidth="1"/>
    <col min="4609" max="4609" width="27.85546875" customWidth="1"/>
    <col min="4610" max="4620" width="9.7109375" customWidth="1"/>
    <col min="4621" max="4621" width="10.28515625" customWidth="1"/>
    <col min="4622" max="4623" width="9.7109375" customWidth="1"/>
    <col min="4624" max="4624" width="11.28515625" customWidth="1"/>
    <col min="4865" max="4865" width="27.85546875" customWidth="1"/>
    <col min="4866" max="4876" width="9.7109375" customWidth="1"/>
    <col min="4877" max="4877" width="10.28515625" customWidth="1"/>
    <col min="4878" max="4879" width="9.7109375" customWidth="1"/>
    <col min="4880" max="4880" width="11.28515625" customWidth="1"/>
    <col min="5121" max="5121" width="27.85546875" customWidth="1"/>
    <col min="5122" max="5132" width="9.7109375" customWidth="1"/>
    <col min="5133" max="5133" width="10.28515625" customWidth="1"/>
    <col min="5134" max="5135" width="9.7109375" customWidth="1"/>
    <col min="5136" max="5136" width="11.28515625" customWidth="1"/>
    <col min="5377" max="5377" width="27.85546875" customWidth="1"/>
    <col min="5378" max="5388" width="9.7109375" customWidth="1"/>
    <col min="5389" max="5389" width="10.28515625" customWidth="1"/>
    <col min="5390" max="5391" width="9.7109375" customWidth="1"/>
    <col min="5392" max="5392" width="11.28515625" customWidth="1"/>
    <col min="5633" max="5633" width="27.85546875" customWidth="1"/>
    <col min="5634" max="5644" width="9.7109375" customWidth="1"/>
    <col min="5645" max="5645" width="10.28515625" customWidth="1"/>
    <col min="5646" max="5647" width="9.7109375" customWidth="1"/>
    <col min="5648" max="5648" width="11.28515625" customWidth="1"/>
    <col min="5889" max="5889" width="27.85546875" customWidth="1"/>
    <col min="5890" max="5900" width="9.7109375" customWidth="1"/>
    <col min="5901" max="5901" width="10.28515625" customWidth="1"/>
    <col min="5902" max="5903" width="9.7109375" customWidth="1"/>
    <col min="5904" max="5904" width="11.28515625" customWidth="1"/>
    <col min="6145" max="6145" width="27.85546875" customWidth="1"/>
    <col min="6146" max="6156" width="9.7109375" customWidth="1"/>
    <col min="6157" max="6157" width="10.28515625" customWidth="1"/>
    <col min="6158" max="6159" width="9.7109375" customWidth="1"/>
    <col min="6160" max="6160" width="11.28515625" customWidth="1"/>
    <col min="6401" max="6401" width="27.85546875" customWidth="1"/>
    <col min="6402" max="6412" width="9.7109375" customWidth="1"/>
    <col min="6413" max="6413" width="10.28515625" customWidth="1"/>
    <col min="6414" max="6415" width="9.7109375" customWidth="1"/>
    <col min="6416" max="6416" width="11.28515625" customWidth="1"/>
    <col min="6657" max="6657" width="27.85546875" customWidth="1"/>
    <col min="6658" max="6668" width="9.7109375" customWidth="1"/>
    <col min="6669" max="6669" width="10.28515625" customWidth="1"/>
    <col min="6670" max="6671" width="9.7109375" customWidth="1"/>
    <col min="6672" max="6672" width="11.28515625" customWidth="1"/>
    <col min="6913" max="6913" width="27.85546875" customWidth="1"/>
    <col min="6914" max="6924" width="9.7109375" customWidth="1"/>
    <col min="6925" max="6925" width="10.28515625" customWidth="1"/>
    <col min="6926" max="6927" width="9.7109375" customWidth="1"/>
    <col min="6928" max="6928" width="11.28515625" customWidth="1"/>
    <col min="7169" max="7169" width="27.85546875" customWidth="1"/>
    <col min="7170" max="7180" width="9.7109375" customWidth="1"/>
    <col min="7181" max="7181" width="10.28515625" customWidth="1"/>
    <col min="7182" max="7183" width="9.7109375" customWidth="1"/>
    <col min="7184" max="7184" width="11.28515625" customWidth="1"/>
    <col min="7425" max="7425" width="27.85546875" customWidth="1"/>
    <col min="7426" max="7436" width="9.7109375" customWidth="1"/>
    <col min="7437" max="7437" width="10.28515625" customWidth="1"/>
    <col min="7438" max="7439" width="9.7109375" customWidth="1"/>
    <col min="7440" max="7440" width="11.28515625" customWidth="1"/>
    <col min="7681" max="7681" width="27.85546875" customWidth="1"/>
    <col min="7682" max="7692" width="9.7109375" customWidth="1"/>
    <col min="7693" max="7693" width="10.28515625" customWidth="1"/>
    <col min="7694" max="7695" width="9.7109375" customWidth="1"/>
    <col min="7696" max="7696" width="11.28515625" customWidth="1"/>
    <col min="7937" max="7937" width="27.85546875" customWidth="1"/>
    <col min="7938" max="7948" width="9.7109375" customWidth="1"/>
    <col min="7949" max="7949" width="10.28515625" customWidth="1"/>
    <col min="7950" max="7951" width="9.7109375" customWidth="1"/>
    <col min="7952" max="7952" width="11.28515625" customWidth="1"/>
    <col min="8193" max="8193" width="27.85546875" customWidth="1"/>
    <col min="8194" max="8204" width="9.7109375" customWidth="1"/>
    <col min="8205" max="8205" width="10.28515625" customWidth="1"/>
    <col min="8206" max="8207" width="9.7109375" customWidth="1"/>
    <col min="8208" max="8208" width="11.28515625" customWidth="1"/>
    <col min="8449" max="8449" width="27.85546875" customWidth="1"/>
    <col min="8450" max="8460" width="9.7109375" customWidth="1"/>
    <col min="8461" max="8461" width="10.28515625" customWidth="1"/>
    <col min="8462" max="8463" width="9.7109375" customWidth="1"/>
    <col min="8464" max="8464" width="11.28515625" customWidth="1"/>
    <col min="8705" max="8705" width="27.85546875" customWidth="1"/>
    <col min="8706" max="8716" width="9.7109375" customWidth="1"/>
    <col min="8717" max="8717" width="10.28515625" customWidth="1"/>
    <col min="8718" max="8719" width="9.7109375" customWidth="1"/>
    <col min="8720" max="8720" width="11.28515625" customWidth="1"/>
    <col min="8961" max="8961" width="27.85546875" customWidth="1"/>
    <col min="8962" max="8972" width="9.7109375" customWidth="1"/>
    <col min="8973" max="8973" width="10.28515625" customWidth="1"/>
    <col min="8974" max="8975" width="9.7109375" customWidth="1"/>
    <col min="8976" max="8976" width="11.28515625" customWidth="1"/>
    <col min="9217" max="9217" width="27.85546875" customWidth="1"/>
    <col min="9218" max="9228" width="9.7109375" customWidth="1"/>
    <col min="9229" max="9229" width="10.28515625" customWidth="1"/>
    <col min="9230" max="9231" width="9.7109375" customWidth="1"/>
    <col min="9232" max="9232" width="11.28515625" customWidth="1"/>
    <col min="9473" max="9473" width="27.85546875" customWidth="1"/>
    <col min="9474" max="9484" width="9.7109375" customWidth="1"/>
    <col min="9485" max="9485" width="10.28515625" customWidth="1"/>
    <col min="9486" max="9487" width="9.7109375" customWidth="1"/>
    <col min="9488" max="9488" width="11.28515625" customWidth="1"/>
    <col min="9729" max="9729" width="27.85546875" customWidth="1"/>
    <col min="9730" max="9740" width="9.7109375" customWidth="1"/>
    <col min="9741" max="9741" width="10.28515625" customWidth="1"/>
    <col min="9742" max="9743" width="9.7109375" customWidth="1"/>
    <col min="9744" max="9744" width="11.28515625" customWidth="1"/>
    <col min="9985" max="9985" width="27.85546875" customWidth="1"/>
    <col min="9986" max="9996" width="9.7109375" customWidth="1"/>
    <col min="9997" max="9997" width="10.28515625" customWidth="1"/>
    <col min="9998" max="9999" width="9.7109375" customWidth="1"/>
    <col min="10000" max="10000" width="11.28515625" customWidth="1"/>
    <col min="10241" max="10241" width="27.85546875" customWidth="1"/>
    <col min="10242" max="10252" width="9.7109375" customWidth="1"/>
    <col min="10253" max="10253" width="10.28515625" customWidth="1"/>
    <col min="10254" max="10255" width="9.7109375" customWidth="1"/>
    <col min="10256" max="10256" width="11.28515625" customWidth="1"/>
    <col min="10497" max="10497" width="27.85546875" customWidth="1"/>
    <col min="10498" max="10508" width="9.7109375" customWidth="1"/>
    <col min="10509" max="10509" width="10.28515625" customWidth="1"/>
    <col min="10510" max="10511" width="9.7109375" customWidth="1"/>
    <col min="10512" max="10512" width="11.28515625" customWidth="1"/>
    <col min="10753" max="10753" width="27.85546875" customWidth="1"/>
    <col min="10754" max="10764" width="9.7109375" customWidth="1"/>
    <col min="10765" max="10765" width="10.28515625" customWidth="1"/>
    <col min="10766" max="10767" width="9.7109375" customWidth="1"/>
    <col min="10768" max="10768" width="11.28515625" customWidth="1"/>
    <col min="11009" max="11009" width="27.85546875" customWidth="1"/>
    <col min="11010" max="11020" width="9.7109375" customWidth="1"/>
    <col min="11021" max="11021" width="10.28515625" customWidth="1"/>
    <col min="11022" max="11023" width="9.7109375" customWidth="1"/>
    <col min="11024" max="11024" width="11.28515625" customWidth="1"/>
    <col min="11265" max="11265" width="27.85546875" customWidth="1"/>
    <col min="11266" max="11276" width="9.7109375" customWidth="1"/>
    <col min="11277" max="11277" width="10.28515625" customWidth="1"/>
    <col min="11278" max="11279" width="9.7109375" customWidth="1"/>
    <col min="11280" max="11280" width="11.28515625" customWidth="1"/>
    <col min="11521" max="11521" width="27.85546875" customWidth="1"/>
    <col min="11522" max="11532" width="9.7109375" customWidth="1"/>
    <col min="11533" max="11533" width="10.28515625" customWidth="1"/>
    <col min="11534" max="11535" width="9.7109375" customWidth="1"/>
    <col min="11536" max="11536" width="11.28515625" customWidth="1"/>
    <col min="11777" max="11777" width="27.85546875" customWidth="1"/>
    <col min="11778" max="11788" width="9.7109375" customWidth="1"/>
    <col min="11789" max="11789" width="10.28515625" customWidth="1"/>
    <col min="11790" max="11791" width="9.7109375" customWidth="1"/>
    <col min="11792" max="11792" width="11.28515625" customWidth="1"/>
    <col min="12033" max="12033" width="27.85546875" customWidth="1"/>
    <col min="12034" max="12044" width="9.7109375" customWidth="1"/>
    <col min="12045" max="12045" width="10.28515625" customWidth="1"/>
    <col min="12046" max="12047" width="9.7109375" customWidth="1"/>
    <col min="12048" max="12048" width="11.28515625" customWidth="1"/>
    <col min="12289" max="12289" width="27.85546875" customWidth="1"/>
    <col min="12290" max="12300" width="9.7109375" customWidth="1"/>
    <col min="12301" max="12301" width="10.28515625" customWidth="1"/>
    <col min="12302" max="12303" width="9.7109375" customWidth="1"/>
    <col min="12304" max="12304" width="11.28515625" customWidth="1"/>
    <col min="12545" max="12545" width="27.85546875" customWidth="1"/>
    <col min="12546" max="12556" width="9.7109375" customWidth="1"/>
    <col min="12557" max="12557" width="10.28515625" customWidth="1"/>
    <col min="12558" max="12559" width="9.7109375" customWidth="1"/>
    <col min="12560" max="12560" width="11.28515625" customWidth="1"/>
    <col min="12801" max="12801" width="27.85546875" customWidth="1"/>
    <col min="12802" max="12812" width="9.7109375" customWidth="1"/>
    <col min="12813" max="12813" width="10.28515625" customWidth="1"/>
    <col min="12814" max="12815" width="9.7109375" customWidth="1"/>
    <col min="12816" max="12816" width="11.28515625" customWidth="1"/>
    <col min="13057" max="13057" width="27.85546875" customWidth="1"/>
    <col min="13058" max="13068" width="9.7109375" customWidth="1"/>
    <col min="13069" max="13069" width="10.28515625" customWidth="1"/>
    <col min="13070" max="13071" width="9.7109375" customWidth="1"/>
    <col min="13072" max="13072" width="11.28515625" customWidth="1"/>
    <col min="13313" max="13313" width="27.85546875" customWidth="1"/>
    <col min="13314" max="13324" width="9.7109375" customWidth="1"/>
    <col min="13325" max="13325" width="10.28515625" customWidth="1"/>
    <col min="13326" max="13327" width="9.7109375" customWidth="1"/>
    <col min="13328" max="13328" width="11.28515625" customWidth="1"/>
    <col min="13569" max="13569" width="27.85546875" customWidth="1"/>
    <col min="13570" max="13580" width="9.7109375" customWidth="1"/>
    <col min="13581" max="13581" width="10.28515625" customWidth="1"/>
    <col min="13582" max="13583" width="9.7109375" customWidth="1"/>
    <col min="13584" max="13584" width="11.28515625" customWidth="1"/>
    <col min="13825" max="13825" width="27.85546875" customWidth="1"/>
    <col min="13826" max="13836" width="9.7109375" customWidth="1"/>
    <col min="13837" max="13837" width="10.28515625" customWidth="1"/>
    <col min="13838" max="13839" width="9.7109375" customWidth="1"/>
    <col min="13840" max="13840" width="11.28515625" customWidth="1"/>
    <col min="14081" max="14081" width="27.85546875" customWidth="1"/>
    <col min="14082" max="14092" width="9.7109375" customWidth="1"/>
    <col min="14093" max="14093" width="10.28515625" customWidth="1"/>
    <col min="14094" max="14095" width="9.7109375" customWidth="1"/>
    <col min="14096" max="14096" width="11.28515625" customWidth="1"/>
    <col min="14337" max="14337" width="27.85546875" customWidth="1"/>
    <col min="14338" max="14348" width="9.7109375" customWidth="1"/>
    <col min="14349" max="14349" width="10.28515625" customWidth="1"/>
    <col min="14350" max="14351" width="9.7109375" customWidth="1"/>
    <col min="14352" max="14352" width="11.28515625" customWidth="1"/>
    <col min="14593" max="14593" width="27.85546875" customWidth="1"/>
    <col min="14594" max="14604" width="9.7109375" customWidth="1"/>
    <col min="14605" max="14605" width="10.28515625" customWidth="1"/>
    <col min="14606" max="14607" width="9.7109375" customWidth="1"/>
    <col min="14608" max="14608" width="11.28515625" customWidth="1"/>
    <col min="14849" max="14849" width="27.85546875" customWidth="1"/>
    <col min="14850" max="14860" width="9.7109375" customWidth="1"/>
    <col min="14861" max="14861" width="10.28515625" customWidth="1"/>
    <col min="14862" max="14863" width="9.7109375" customWidth="1"/>
    <col min="14864" max="14864" width="11.28515625" customWidth="1"/>
    <col min="15105" max="15105" width="27.85546875" customWidth="1"/>
    <col min="15106" max="15116" width="9.7109375" customWidth="1"/>
    <col min="15117" max="15117" width="10.28515625" customWidth="1"/>
    <col min="15118" max="15119" width="9.7109375" customWidth="1"/>
    <col min="15120" max="15120" width="11.28515625" customWidth="1"/>
    <col min="15361" max="15361" width="27.85546875" customWidth="1"/>
    <col min="15362" max="15372" width="9.7109375" customWidth="1"/>
    <col min="15373" max="15373" width="10.28515625" customWidth="1"/>
    <col min="15374" max="15375" width="9.7109375" customWidth="1"/>
    <col min="15376" max="15376" width="11.28515625" customWidth="1"/>
    <col min="15617" max="15617" width="27.85546875" customWidth="1"/>
    <col min="15618" max="15628" width="9.7109375" customWidth="1"/>
    <col min="15629" max="15629" width="10.28515625" customWidth="1"/>
    <col min="15630" max="15631" width="9.7109375" customWidth="1"/>
    <col min="15632" max="15632" width="11.28515625" customWidth="1"/>
    <col min="15873" max="15873" width="27.85546875" customWidth="1"/>
    <col min="15874" max="15884" width="9.7109375" customWidth="1"/>
    <col min="15885" max="15885" width="10.28515625" customWidth="1"/>
    <col min="15886" max="15887" width="9.7109375" customWidth="1"/>
    <col min="15888" max="15888" width="11.28515625" customWidth="1"/>
    <col min="16129" max="16129" width="27.85546875" customWidth="1"/>
    <col min="16130" max="16140" width="9.7109375" customWidth="1"/>
    <col min="16141" max="16141" width="10.28515625" customWidth="1"/>
    <col min="16142" max="16143" width="9.7109375" customWidth="1"/>
    <col min="16144" max="16144" width="11.28515625" customWidth="1"/>
  </cols>
  <sheetData>
    <row r="1" spans="1:17" ht="33" customHeight="1" x14ac:dyDescent="0.25">
      <c r="A1" s="74" t="s">
        <v>55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53"/>
    </row>
    <row r="2" spans="1:17" ht="15.75" x14ac:dyDescent="0.25">
      <c r="A2" s="75" t="s">
        <v>0</v>
      </c>
      <c r="B2" s="75" t="s">
        <v>34</v>
      </c>
      <c r="C2" s="75"/>
      <c r="D2" s="75"/>
      <c r="E2" s="75"/>
      <c r="F2" s="75"/>
      <c r="G2" s="73" t="s">
        <v>35</v>
      </c>
      <c r="H2" s="73"/>
      <c r="I2" s="73"/>
      <c r="J2" s="73"/>
      <c r="K2" s="73"/>
      <c r="L2" s="73" t="s">
        <v>36</v>
      </c>
      <c r="M2" s="73" t="s">
        <v>37</v>
      </c>
      <c r="N2" s="73" t="s">
        <v>38</v>
      </c>
      <c r="O2" s="73"/>
    </row>
    <row r="3" spans="1:17" ht="15.75" x14ac:dyDescent="0.25">
      <c r="A3" s="75"/>
      <c r="B3" s="73" t="s">
        <v>39</v>
      </c>
      <c r="C3" s="73" t="s">
        <v>38</v>
      </c>
      <c r="D3" s="73"/>
      <c r="E3" s="73"/>
      <c r="F3" s="73"/>
      <c r="G3" s="73" t="s">
        <v>39</v>
      </c>
      <c r="H3" s="73"/>
      <c r="I3" s="73"/>
      <c r="J3" s="73" t="s">
        <v>40</v>
      </c>
      <c r="K3" s="73"/>
      <c r="L3" s="73"/>
      <c r="M3" s="73"/>
      <c r="N3" s="73" t="s">
        <v>41</v>
      </c>
      <c r="O3" s="73" t="s">
        <v>42</v>
      </c>
    </row>
    <row r="4" spans="1:17" ht="31.5" x14ac:dyDescent="0.25">
      <c r="A4" s="75"/>
      <c r="B4" s="73"/>
      <c r="C4" s="48" t="s">
        <v>43</v>
      </c>
      <c r="D4" s="48" t="s">
        <v>44</v>
      </c>
      <c r="E4" s="48" t="s">
        <v>45</v>
      </c>
      <c r="F4" s="48" t="s">
        <v>46</v>
      </c>
      <c r="G4" s="48" t="s">
        <v>47</v>
      </c>
      <c r="H4" s="48" t="s">
        <v>48</v>
      </c>
      <c r="I4" s="48" t="s">
        <v>49</v>
      </c>
      <c r="J4" s="48" t="s">
        <v>50</v>
      </c>
      <c r="K4" s="48" t="s">
        <v>51</v>
      </c>
      <c r="L4" s="73"/>
      <c r="M4" s="73"/>
      <c r="N4" s="73"/>
      <c r="O4" s="73"/>
    </row>
    <row r="5" spans="1:17" s="13" customFormat="1" ht="15.75" x14ac:dyDescent="0.25">
      <c r="A5" s="35" t="s">
        <v>11</v>
      </c>
      <c r="B5" s="64">
        <f t="shared" ref="B5:B27" si="0">G5+M5</f>
        <v>2617</v>
      </c>
      <c r="C5" s="36">
        <v>90</v>
      </c>
      <c r="D5" s="36">
        <v>91</v>
      </c>
      <c r="E5" s="36">
        <v>112</v>
      </c>
      <c r="F5" s="36">
        <v>137</v>
      </c>
      <c r="G5" s="54">
        <f t="shared" ref="G5:G27" si="1">H5+I5</f>
        <v>457</v>
      </c>
      <c r="H5" s="37">
        <v>197</v>
      </c>
      <c r="I5" s="37">
        <v>260</v>
      </c>
      <c r="J5" s="36">
        <v>142</v>
      </c>
      <c r="K5" s="36">
        <v>140</v>
      </c>
      <c r="L5" s="38">
        <f>лист1!B4-лист2!B5</f>
        <v>8674</v>
      </c>
      <c r="M5" s="64">
        <f t="shared" ref="M5:M27" si="2">N5+O5</f>
        <v>2160</v>
      </c>
      <c r="N5" s="54">
        <v>1084</v>
      </c>
      <c r="O5" s="54">
        <v>1076</v>
      </c>
      <c r="P5" s="16"/>
      <c r="Q5" s="15"/>
    </row>
    <row r="6" spans="1:17" s="13" customFormat="1" ht="15.75" x14ac:dyDescent="0.25">
      <c r="A6" s="35" t="s">
        <v>12</v>
      </c>
      <c r="B6" s="64">
        <f t="shared" si="0"/>
        <v>4968</v>
      </c>
      <c r="C6" s="36">
        <v>242</v>
      </c>
      <c r="D6" s="36">
        <v>275</v>
      </c>
      <c r="E6" s="36">
        <v>282</v>
      </c>
      <c r="F6" s="36">
        <v>293</v>
      </c>
      <c r="G6" s="54">
        <f t="shared" si="1"/>
        <v>572</v>
      </c>
      <c r="H6" s="37">
        <v>287</v>
      </c>
      <c r="I6" s="37">
        <v>285</v>
      </c>
      <c r="J6" s="36">
        <v>235</v>
      </c>
      <c r="K6" s="36">
        <v>172</v>
      </c>
      <c r="L6" s="38">
        <f>лист1!B5-лист2!B6</f>
        <v>11957</v>
      </c>
      <c r="M6" s="64">
        <f t="shared" si="2"/>
        <v>4396</v>
      </c>
      <c r="N6" s="40">
        <v>2239</v>
      </c>
      <c r="O6" s="40">
        <v>2157</v>
      </c>
    </row>
    <row r="7" spans="1:17" s="13" customFormat="1" ht="15.75" x14ac:dyDescent="0.25">
      <c r="A7" s="35" t="s">
        <v>13</v>
      </c>
      <c r="B7" s="64">
        <f t="shared" si="0"/>
        <v>3569</v>
      </c>
      <c r="C7" s="36">
        <v>158</v>
      </c>
      <c r="D7" s="36">
        <v>192</v>
      </c>
      <c r="E7" s="36">
        <v>148</v>
      </c>
      <c r="F7" s="36">
        <v>170</v>
      </c>
      <c r="G7" s="54">
        <f t="shared" si="1"/>
        <v>477</v>
      </c>
      <c r="H7" s="37">
        <v>229</v>
      </c>
      <c r="I7" s="37">
        <v>248</v>
      </c>
      <c r="J7" s="36">
        <v>196</v>
      </c>
      <c r="K7" s="36">
        <v>138</v>
      </c>
      <c r="L7" s="38">
        <f>лист1!B6-лист2!B7</f>
        <v>14889</v>
      </c>
      <c r="M7" s="64">
        <f t="shared" si="2"/>
        <v>3092</v>
      </c>
      <c r="N7" s="40">
        <v>1616</v>
      </c>
      <c r="O7" s="40">
        <v>1476</v>
      </c>
    </row>
    <row r="8" spans="1:17" s="13" customFormat="1" ht="15.75" x14ac:dyDescent="0.25">
      <c r="A8" s="35" t="s">
        <v>14</v>
      </c>
      <c r="B8" s="64">
        <f t="shared" si="0"/>
        <v>1611</v>
      </c>
      <c r="C8" s="36">
        <v>71</v>
      </c>
      <c r="D8" s="36">
        <v>71</v>
      </c>
      <c r="E8" s="36">
        <v>78</v>
      </c>
      <c r="F8" s="36">
        <v>85</v>
      </c>
      <c r="G8" s="54">
        <f t="shared" si="1"/>
        <v>213</v>
      </c>
      <c r="H8" s="37">
        <v>105</v>
      </c>
      <c r="I8" s="37">
        <v>108</v>
      </c>
      <c r="J8" s="39">
        <v>98</v>
      </c>
      <c r="K8" s="39">
        <v>62</v>
      </c>
      <c r="L8" s="38">
        <f>лист1!B7-лист2!B8</f>
        <v>5541</v>
      </c>
      <c r="M8" s="64">
        <f t="shared" si="2"/>
        <v>1398</v>
      </c>
      <c r="N8" s="40">
        <v>725</v>
      </c>
      <c r="O8" s="40">
        <v>673</v>
      </c>
    </row>
    <row r="9" spans="1:17" s="13" customFormat="1" ht="15.75" x14ac:dyDescent="0.25">
      <c r="A9" s="35" t="s">
        <v>15</v>
      </c>
      <c r="B9" s="64">
        <f t="shared" si="0"/>
        <v>4193</v>
      </c>
      <c r="C9" s="36">
        <v>228</v>
      </c>
      <c r="D9" s="36">
        <v>221</v>
      </c>
      <c r="E9" s="36">
        <v>213</v>
      </c>
      <c r="F9" s="36">
        <v>234</v>
      </c>
      <c r="G9" s="54">
        <f t="shared" si="1"/>
        <v>466</v>
      </c>
      <c r="H9" s="37">
        <v>239</v>
      </c>
      <c r="I9" s="37">
        <v>227</v>
      </c>
      <c r="J9" s="36">
        <v>196</v>
      </c>
      <c r="K9" s="36">
        <v>156</v>
      </c>
      <c r="L9" s="38">
        <f>лист1!B8-лист2!B9</f>
        <v>13572</v>
      </c>
      <c r="M9" s="64">
        <f t="shared" si="2"/>
        <v>3727</v>
      </c>
      <c r="N9" s="54">
        <v>1897</v>
      </c>
      <c r="O9" s="54">
        <v>1830</v>
      </c>
    </row>
    <row r="10" spans="1:17" s="13" customFormat="1" ht="15.75" x14ac:dyDescent="0.25">
      <c r="A10" s="35" t="s">
        <v>16</v>
      </c>
      <c r="B10" s="64">
        <f t="shared" si="0"/>
        <v>10545</v>
      </c>
      <c r="C10" s="36">
        <v>402</v>
      </c>
      <c r="D10" s="36">
        <v>418</v>
      </c>
      <c r="E10" s="36">
        <v>453</v>
      </c>
      <c r="F10" s="36">
        <v>504</v>
      </c>
      <c r="G10" s="54">
        <f t="shared" si="1"/>
        <v>1761</v>
      </c>
      <c r="H10" s="37">
        <v>860</v>
      </c>
      <c r="I10" s="37">
        <v>901</v>
      </c>
      <c r="J10" s="36">
        <v>556</v>
      </c>
      <c r="K10" s="36">
        <v>603</v>
      </c>
      <c r="L10" s="38">
        <f>лист1!B9-лист2!B10</f>
        <v>37367</v>
      </c>
      <c r="M10" s="64">
        <f t="shared" si="2"/>
        <v>8784</v>
      </c>
      <c r="N10" s="54">
        <v>4493</v>
      </c>
      <c r="O10" s="54">
        <v>4291</v>
      </c>
    </row>
    <row r="11" spans="1:17" s="13" customFormat="1" ht="15.75" x14ac:dyDescent="0.25">
      <c r="A11" s="35" t="s">
        <v>17</v>
      </c>
      <c r="B11" s="64">
        <f t="shared" si="0"/>
        <v>3872</v>
      </c>
      <c r="C11" s="36">
        <v>165</v>
      </c>
      <c r="D11" s="36">
        <v>184</v>
      </c>
      <c r="E11" s="36">
        <v>202</v>
      </c>
      <c r="F11" s="36">
        <v>198</v>
      </c>
      <c r="G11" s="54">
        <f t="shared" si="1"/>
        <v>484</v>
      </c>
      <c r="H11" s="37">
        <v>239</v>
      </c>
      <c r="I11" s="37">
        <v>245</v>
      </c>
      <c r="J11" s="36">
        <v>204</v>
      </c>
      <c r="K11" s="36">
        <v>148</v>
      </c>
      <c r="L11" s="38">
        <f>лист1!B10-лист2!B11</f>
        <v>12563</v>
      </c>
      <c r="M11" s="64">
        <f t="shared" si="2"/>
        <v>3388</v>
      </c>
      <c r="N11" s="54">
        <v>1718</v>
      </c>
      <c r="O11" s="54">
        <v>1670</v>
      </c>
    </row>
    <row r="12" spans="1:17" s="13" customFormat="1" ht="15.75" x14ac:dyDescent="0.25">
      <c r="A12" s="35" t="s">
        <v>18</v>
      </c>
      <c r="B12" s="64">
        <f t="shared" si="0"/>
        <v>9308</v>
      </c>
      <c r="C12" s="36">
        <v>336</v>
      </c>
      <c r="D12" s="36">
        <v>339</v>
      </c>
      <c r="E12" s="36">
        <v>411</v>
      </c>
      <c r="F12" s="36">
        <v>462</v>
      </c>
      <c r="G12" s="54">
        <f t="shared" si="1"/>
        <v>1638</v>
      </c>
      <c r="H12" s="37">
        <v>890</v>
      </c>
      <c r="I12" s="37">
        <v>748</v>
      </c>
      <c r="J12" s="36">
        <v>498</v>
      </c>
      <c r="K12" s="36">
        <v>555</v>
      </c>
      <c r="L12" s="38">
        <f>лист1!B11-лист2!B12</f>
        <v>32913</v>
      </c>
      <c r="M12" s="64">
        <f t="shared" si="2"/>
        <v>7670</v>
      </c>
      <c r="N12" s="54">
        <v>3906</v>
      </c>
      <c r="O12" s="54">
        <v>3764</v>
      </c>
    </row>
    <row r="13" spans="1:17" s="13" customFormat="1" ht="15.75" x14ac:dyDescent="0.25">
      <c r="A13" s="35" t="s">
        <v>19</v>
      </c>
      <c r="B13" s="64">
        <f t="shared" si="0"/>
        <v>6005</v>
      </c>
      <c r="C13" s="36">
        <v>244</v>
      </c>
      <c r="D13" s="36">
        <v>291</v>
      </c>
      <c r="E13" s="36">
        <v>329</v>
      </c>
      <c r="F13" s="36">
        <v>301</v>
      </c>
      <c r="G13" s="54">
        <f t="shared" si="1"/>
        <v>862</v>
      </c>
      <c r="H13" s="37">
        <v>436</v>
      </c>
      <c r="I13" s="37">
        <v>426</v>
      </c>
      <c r="J13" s="36">
        <v>296</v>
      </c>
      <c r="K13" s="36">
        <v>323</v>
      </c>
      <c r="L13" s="38">
        <f>лист1!B12-лист2!B13</f>
        <v>18456</v>
      </c>
      <c r="M13" s="64">
        <f t="shared" si="2"/>
        <v>5143</v>
      </c>
      <c r="N13" s="54">
        <v>2641</v>
      </c>
      <c r="O13" s="54">
        <v>2502</v>
      </c>
    </row>
    <row r="14" spans="1:17" s="13" customFormat="1" ht="15.75" x14ac:dyDescent="0.25">
      <c r="A14" s="35" t="s">
        <v>20</v>
      </c>
      <c r="B14" s="64">
        <f t="shared" si="0"/>
        <v>2772</v>
      </c>
      <c r="C14" s="36">
        <v>118</v>
      </c>
      <c r="D14" s="36">
        <v>143</v>
      </c>
      <c r="E14" s="36">
        <v>135</v>
      </c>
      <c r="F14" s="36">
        <v>170</v>
      </c>
      <c r="G14" s="54">
        <f t="shared" si="1"/>
        <v>304</v>
      </c>
      <c r="H14" s="37">
        <v>165</v>
      </c>
      <c r="I14" s="37">
        <v>139</v>
      </c>
      <c r="J14" s="36">
        <v>116</v>
      </c>
      <c r="K14" s="36">
        <v>104</v>
      </c>
      <c r="L14" s="38">
        <f>лист1!B13-лист2!B14</f>
        <v>9414</v>
      </c>
      <c r="M14" s="64">
        <f t="shared" si="2"/>
        <v>2468</v>
      </c>
      <c r="N14" s="54">
        <v>1269</v>
      </c>
      <c r="O14" s="54">
        <v>1199</v>
      </c>
    </row>
    <row r="15" spans="1:17" s="13" customFormat="1" ht="15.75" x14ac:dyDescent="0.25">
      <c r="A15" s="35" t="s">
        <v>21</v>
      </c>
      <c r="B15" s="64">
        <f t="shared" si="0"/>
        <v>2141</v>
      </c>
      <c r="C15" s="36">
        <v>78</v>
      </c>
      <c r="D15" s="36">
        <v>72</v>
      </c>
      <c r="E15" s="36">
        <v>99</v>
      </c>
      <c r="F15" s="36">
        <v>114</v>
      </c>
      <c r="G15" s="54">
        <f t="shared" si="1"/>
        <v>304</v>
      </c>
      <c r="H15" s="37">
        <v>151</v>
      </c>
      <c r="I15" s="37">
        <v>153</v>
      </c>
      <c r="J15" s="36">
        <v>124</v>
      </c>
      <c r="K15" s="36">
        <v>109</v>
      </c>
      <c r="L15" s="38">
        <f>лист1!B14-лист2!B15</f>
        <v>8207</v>
      </c>
      <c r="M15" s="64">
        <f t="shared" si="2"/>
        <v>1837</v>
      </c>
      <c r="N15" s="54">
        <v>922</v>
      </c>
      <c r="O15" s="54">
        <v>915</v>
      </c>
    </row>
    <row r="16" spans="1:17" s="13" customFormat="1" ht="15.75" x14ac:dyDescent="0.25">
      <c r="A16" s="35" t="s">
        <v>22</v>
      </c>
      <c r="B16" s="64">
        <f t="shared" si="0"/>
        <v>3550</v>
      </c>
      <c r="C16" s="36">
        <v>133</v>
      </c>
      <c r="D16" s="36">
        <v>124</v>
      </c>
      <c r="E16" s="36">
        <v>152</v>
      </c>
      <c r="F16" s="36">
        <v>175</v>
      </c>
      <c r="G16" s="54">
        <f t="shared" si="1"/>
        <v>498</v>
      </c>
      <c r="H16" s="37">
        <v>250</v>
      </c>
      <c r="I16" s="37">
        <v>248</v>
      </c>
      <c r="J16" s="36">
        <v>195</v>
      </c>
      <c r="K16" s="36">
        <v>152</v>
      </c>
      <c r="L16" s="38">
        <f>лист1!B15-лист2!B16</f>
        <v>13093</v>
      </c>
      <c r="M16" s="64">
        <f t="shared" si="2"/>
        <v>3052</v>
      </c>
      <c r="N16" s="54">
        <v>1581</v>
      </c>
      <c r="O16" s="54">
        <v>1471</v>
      </c>
    </row>
    <row r="17" spans="1:18" s="13" customFormat="1" ht="15.75" x14ac:dyDescent="0.25">
      <c r="A17" s="35" t="s">
        <v>23</v>
      </c>
      <c r="B17" s="64">
        <f t="shared" si="0"/>
        <v>10708</v>
      </c>
      <c r="C17" s="36">
        <v>423</v>
      </c>
      <c r="D17" s="36">
        <v>456</v>
      </c>
      <c r="E17" s="36">
        <v>493</v>
      </c>
      <c r="F17" s="36">
        <v>557</v>
      </c>
      <c r="G17" s="54">
        <f t="shared" si="1"/>
        <v>1755</v>
      </c>
      <c r="H17" s="37">
        <v>944</v>
      </c>
      <c r="I17" s="37">
        <v>811</v>
      </c>
      <c r="J17" s="36">
        <v>555</v>
      </c>
      <c r="K17" s="36">
        <v>592</v>
      </c>
      <c r="L17" s="38">
        <f>лист1!B16-лист2!B17</f>
        <v>32117</v>
      </c>
      <c r="M17" s="64">
        <f t="shared" si="2"/>
        <v>8953</v>
      </c>
      <c r="N17" s="54">
        <v>4574</v>
      </c>
      <c r="O17" s="54">
        <v>4379</v>
      </c>
    </row>
    <row r="18" spans="1:18" s="13" customFormat="1" ht="15.75" x14ac:dyDescent="0.25">
      <c r="A18" s="35" t="s">
        <v>24</v>
      </c>
      <c r="B18" s="64">
        <f t="shared" si="0"/>
        <v>5206</v>
      </c>
      <c r="C18" s="36">
        <v>241</v>
      </c>
      <c r="D18" s="36">
        <v>227</v>
      </c>
      <c r="E18" s="36">
        <v>215</v>
      </c>
      <c r="F18" s="36">
        <v>249</v>
      </c>
      <c r="G18" s="54">
        <f t="shared" si="1"/>
        <v>751</v>
      </c>
      <c r="H18" s="37">
        <v>369</v>
      </c>
      <c r="I18" s="37">
        <v>382</v>
      </c>
      <c r="J18" s="36">
        <v>282</v>
      </c>
      <c r="K18" s="36">
        <v>238</v>
      </c>
      <c r="L18" s="38">
        <f>лист1!B17-лист2!B18</f>
        <v>19308</v>
      </c>
      <c r="M18" s="64">
        <f t="shared" si="2"/>
        <v>4455</v>
      </c>
      <c r="N18" s="54">
        <v>2315</v>
      </c>
      <c r="O18" s="54">
        <v>2140</v>
      </c>
    </row>
    <row r="19" spans="1:18" s="13" customFormat="1" ht="15.75" x14ac:dyDescent="0.25">
      <c r="A19" s="35" t="s">
        <v>25</v>
      </c>
      <c r="B19" s="64">
        <f t="shared" si="0"/>
        <v>6244</v>
      </c>
      <c r="C19" s="36">
        <v>303</v>
      </c>
      <c r="D19" s="36">
        <v>315</v>
      </c>
      <c r="E19" s="36">
        <v>312</v>
      </c>
      <c r="F19" s="36">
        <v>392</v>
      </c>
      <c r="G19" s="54">
        <f t="shared" si="1"/>
        <v>628</v>
      </c>
      <c r="H19" s="37">
        <v>319</v>
      </c>
      <c r="I19" s="37">
        <v>309</v>
      </c>
      <c r="J19" s="36">
        <v>276</v>
      </c>
      <c r="K19" s="36">
        <v>225</v>
      </c>
      <c r="L19" s="38">
        <f>лист1!B18-лист2!B19</f>
        <v>16936</v>
      </c>
      <c r="M19" s="64">
        <f t="shared" si="2"/>
        <v>5616</v>
      </c>
      <c r="N19" s="54">
        <v>2832</v>
      </c>
      <c r="O19" s="54">
        <v>2784</v>
      </c>
    </row>
    <row r="20" spans="1:18" s="13" customFormat="1" ht="15.75" x14ac:dyDescent="0.25">
      <c r="A20" s="35" t="s">
        <v>26</v>
      </c>
      <c r="B20" s="64">
        <f t="shared" si="0"/>
        <v>2639</v>
      </c>
      <c r="C20" s="36">
        <v>116</v>
      </c>
      <c r="D20" s="36">
        <v>98</v>
      </c>
      <c r="E20" s="36">
        <v>100</v>
      </c>
      <c r="F20" s="36">
        <v>160</v>
      </c>
      <c r="G20" s="54">
        <f t="shared" si="1"/>
        <v>307</v>
      </c>
      <c r="H20" s="37">
        <v>179</v>
      </c>
      <c r="I20" s="37">
        <v>128</v>
      </c>
      <c r="J20" s="36">
        <v>102</v>
      </c>
      <c r="K20" s="36">
        <v>103</v>
      </c>
      <c r="L20" s="38">
        <f>лист1!B19-лист2!B20</f>
        <v>8347</v>
      </c>
      <c r="M20" s="64">
        <f t="shared" si="2"/>
        <v>2332</v>
      </c>
      <c r="N20" s="54">
        <v>1216</v>
      </c>
      <c r="O20" s="54">
        <v>1116</v>
      </c>
    </row>
    <row r="21" spans="1:18" s="13" customFormat="1" ht="15.75" x14ac:dyDescent="0.25">
      <c r="A21" s="35" t="s">
        <v>27</v>
      </c>
      <c r="B21" s="64">
        <f t="shared" si="0"/>
        <v>16271</v>
      </c>
      <c r="C21" s="36">
        <v>633</v>
      </c>
      <c r="D21" s="36">
        <v>631</v>
      </c>
      <c r="E21" s="36">
        <v>792</v>
      </c>
      <c r="F21" s="36">
        <v>798</v>
      </c>
      <c r="G21" s="54">
        <f t="shared" si="1"/>
        <v>2731</v>
      </c>
      <c r="H21" s="37">
        <v>1387</v>
      </c>
      <c r="I21" s="37">
        <v>1344</v>
      </c>
      <c r="J21" s="36">
        <v>900</v>
      </c>
      <c r="K21" s="36">
        <v>943</v>
      </c>
      <c r="L21" s="38">
        <f>лист1!B20-лист2!B21</f>
        <v>56152</v>
      </c>
      <c r="M21" s="64">
        <f t="shared" si="2"/>
        <v>13540</v>
      </c>
      <c r="N21" s="54">
        <v>6836</v>
      </c>
      <c r="O21" s="54">
        <v>6704</v>
      </c>
    </row>
    <row r="22" spans="1:18" s="13" customFormat="1" ht="15.75" x14ac:dyDescent="0.25">
      <c r="A22" s="35" t="s">
        <v>28</v>
      </c>
      <c r="B22" s="64">
        <f t="shared" si="0"/>
        <v>5537</v>
      </c>
      <c r="C22" s="36">
        <v>151</v>
      </c>
      <c r="D22" s="36">
        <v>191</v>
      </c>
      <c r="E22" s="36">
        <v>234</v>
      </c>
      <c r="F22" s="36">
        <v>257</v>
      </c>
      <c r="G22" s="54">
        <f t="shared" si="1"/>
        <v>1018</v>
      </c>
      <c r="H22" s="37">
        <v>536</v>
      </c>
      <c r="I22" s="37">
        <v>482</v>
      </c>
      <c r="J22" s="36">
        <v>324</v>
      </c>
      <c r="K22" s="36">
        <v>338</v>
      </c>
      <c r="L22" s="38">
        <f>лист1!B21-лист2!B22</f>
        <v>20802</v>
      </c>
      <c r="M22" s="64">
        <f t="shared" si="2"/>
        <v>4519</v>
      </c>
      <c r="N22" s="54">
        <v>2386</v>
      </c>
      <c r="O22" s="54">
        <v>2133</v>
      </c>
    </row>
    <row r="23" spans="1:18" s="13" customFormat="1" ht="15.75" x14ac:dyDescent="0.25">
      <c r="A23" s="35" t="s">
        <v>29</v>
      </c>
      <c r="B23" s="54">
        <f t="shared" si="0"/>
        <v>22668</v>
      </c>
      <c r="C23" s="41">
        <v>935</v>
      </c>
      <c r="D23" s="41">
        <v>1035</v>
      </c>
      <c r="E23" s="41">
        <v>999</v>
      </c>
      <c r="F23" s="41">
        <v>1161</v>
      </c>
      <c r="G23" s="54">
        <f t="shared" si="1"/>
        <v>3715</v>
      </c>
      <c r="H23" s="38">
        <v>1913</v>
      </c>
      <c r="I23" s="38">
        <v>1802</v>
      </c>
      <c r="J23" s="41">
        <v>1188</v>
      </c>
      <c r="K23" s="41">
        <v>1280</v>
      </c>
      <c r="L23" s="38">
        <f>лист1!B22-лист2!B23</f>
        <v>89596</v>
      </c>
      <c r="M23" s="64">
        <f t="shared" si="2"/>
        <v>18953</v>
      </c>
      <c r="N23" s="54">
        <v>9751</v>
      </c>
      <c r="O23" s="54">
        <v>9202</v>
      </c>
    </row>
    <row r="24" spans="1:18" s="13" customFormat="1" ht="16.5" thickBot="1" x14ac:dyDescent="0.3">
      <c r="A24" s="42" t="s">
        <v>30</v>
      </c>
      <c r="B24" s="43">
        <f t="shared" si="0"/>
        <v>57586</v>
      </c>
      <c r="C24" s="44">
        <v>2499</v>
      </c>
      <c r="D24" s="44">
        <v>2474</v>
      </c>
      <c r="E24" s="44">
        <v>2704</v>
      </c>
      <c r="F24" s="44">
        <v>3096</v>
      </c>
      <c r="G24" s="43">
        <f t="shared" si="1"/>
        <v>9553</v>
      </c>
      <c r="H24" s="45">
        <v>4763</v>
      </c>
      <c r="I24" s="45">
        <v>4790</v>
      </c>
      <c r="J24" s="44">
        <v>2869</v>
      </c>
      <c r="K24" s="44">
        <v>3261</v>
      </c>
      <c r="L24" s="45">
        <f>лист1!B23-лист2!B24</f>
        <v>201676</v>
      </c>
      <c r="M24" s="66">
        <f t="shared" si="2"/>
        <v>48033</v>
      </c>
      <c r="N24" s="43">
        <v>24433</v>
      </c>
      <c r="O24" s="43">
        <v>23600</v>
      </c>
      <c r="P24" s="17"/>
      <c r="Q24" s="17"/>
      <c r="R24" s="17"/>
    </row>
    <row r="25" spans="1:18" ht="15.75" x14ac:dyDescent="0.25">
      <c r="A25" s="46" t="s">
        <v>31</v>
      </c>
      <c r="B25" s="46">
        <f t="shared" si="0"/>
        <v>182010</v>
      </c>
      <c r="C25" s="65">
        <f>SUM(C5:C24)</f>
        <v>7566</v>
      </c>
      <c r="D25" s="65">
        <f t="shared" ref="D25:F25" si="3">SUM(D5:D24)</f>
        <v>7848</v>
      </c>
      <c r="E25" s="65">
        <f t="shared" si="3"/>
        <v>8463</v>
      </c>
      <c r="F25" s="65">
        <f t="shared" si="3"/>
        <v>9513</v>
      </c>
      <c r="G25" s="46">
        <f t="shared" si="1"/>
        <v>28494</v>
      </c>
      <c r="H25" s="65">
        <f>SUM(H5:H24)</f>
        <v>14458</v>
      </c>
      <c r="I25" s="65">
        <f t="shared" ref="I25:K25" si="4">SUM(I5:I24)</f>
        <v>14036</v>
      </c>
      <c r="J25" s="65">
        <f t="shared" si="4"/>
        <v>9352</v>
      </c>
      <c r="K25" s="65">
        <f t="shared" si="4"/>
        <v>9642</v>
      </c>
      <c r="L25" s="65">
        <f>лист1!B24-лист2!B25</f>
        <v>631580</v>
      </c>
      <c r="M25" s="46">
        <f>SUM(M5:M24)</f>
        <v>153516</v>
      </c>
      <c r="N25" s="46">
        <f>SUM(N5:N24)</f>
        <v>78434</v>
      </c>
      <c r="O25" s="46">
        <f>SUM(O5:O24)</f>
        <v>75082</v>
      </c>
      <c r="P25" s="52" t="s">
        <v>53</v>
      </c>
      <c r="Q25" s="6"/>
      <c r="R25" s="49"/>
    </row>
    <row r="26" spans="1:18" ht="15.75" x14ac:dyDescent="0.25">
      <c r="A26" s="47" t="s">
        <v>32</v>
      </c>
      <c r="B26" s="54">
        <f t="shared" si="0"/>
        <v>140598</v>
      </c>
      <c r="C26" s="54">
        <v>5707</v>
      </c>
      <c r="D26" s="54">
        <v>5892</v>
      </c>
      <c r="E26" s="54">
        <v>6419</v>
      </c>
      <c r="F26" s="54">
        <v>7224</v>
      </c>
      <c r="G26" s="54">
        <f t="shared" si="1"/>
        <v>23224</v>
      </c>
      <c r="H26" s="54">
        <v>11747</v>
      </c>
      <c r="I26" s="54">
        <v>11477</v>
      </c>
      <c r="J26" s="54">
        <v>7394</v>
      </c>
      <c r="K26" s="54">
        <v>7903</v>
      </c>
      <c r="L26" s="38">
        <f>лист1!B25-лист2!B26</f>
        <v>496474</v>
      </c>
      <c r="M26" s="54">
        <f t="shared" si="2"/>
        <v>117374</v>
      </c>
      <c r="N26" s="54">
        <v>59953</v>
      </c>
      <c r="O26" s="54">
        <v>57421</v>
      </c>
      <c r="P26" s="6"/>
      <c r="Q26" s="6"/>
      <c r="R26" s="49"/>
    </row>
    <row r="27" spans="1:18" ht="15.75" x14ac:dyDescent="0.25">
      <c r="A27" s="47" t="s">
        <v>33</v>
      </c>
      <c r="B27" s="54">
        <f t="shared" si="0"/>
        <v>41412</v>
      </c>
      <c r="C27" s="58">
        <f t="shared" ref="C27" si="5">C25-C26</f>
        <v>1859</v>
      </c>
      <c r="D27" s="58">
        <f t="shared" ref="D27" si="6">D25-D26</f>
        <v>1956</v>
      </c>
      <c r="E27" s="58">
        <f t="shared" ref="E27" si="7">E25-E26</f>
        <v>2044</v>
      </c>
      <c r="F27" s="58">
        <f t="shared" ref="F27" si="8">F25-F26</f>
        <v>2289</v>
      </c>
      <c r="G27" s="54">
        <f t="shared" si="1"/>
        <v>5270</v>
      </c>
      <c r="H27" s="58">
        <f t="shared" ref="H27" si="9">H25-H26</f>
        <v>2711</v>
      </c>
      <c r="I27" s="58">
        <f t="shared" ref="I27" si="10">I25-I26</f>
        <v>2559</v>
      </c>
      <c r="J27" s="58">
        <f t="shared" ref="J27" si="11">J25-J26</f>
        <v>1958</v>
      </c>
      <c r="K27" s="58">
        <f t="shared" ref="K27" si="12">K25-K26</f>
        <v>1739</v>
      </c>
      <c r="L27" s="38">
        <f>лист1!B26-лист2!B27</f>
        <v>135106</v>
      </c>
      <c r="M27" s="54">
        <f t="shared" si="2"/>
        <v>36142</v>
      </c>
      <c r="N27" s="58">
        <f t="shared" ref="N27:O27" si="13">N25-N26</f>
        <v>18481</v>
      </c>
      <c r="O27" s="58">
        <f t="shared" si="13"/>
        <v>17661</v>
      </c>
      <c r="R27" s="49"/>
    </row>
    <row r="28" spans="1:18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8" x14ac:dyDescent="0.25">
      <c r="A29" s="2"/>
      <c r="B29" s="4"/>
      <c r="C29" s="2"/>
      <c r="D29" s="2"/>
      <c r="E29" s="2"/>
      <c r="F29" s="2"/>
      <c r="G29" s="6"/>
      <c r="H29" s="6"/>
      <c r="I29" s="6"/>
      <c r="J29" s="2"/>
      <c r="K29" s="2"/>
      <c r="L29" s="2"/>
      <c r="M29" s="7"/>
      <c r="N29" s="7"/>
      <c r="O29" s="7"/>
    </row>
    <row r="30" spans="1:18" x14ac:dyDescent="0.25">
      <c r="G30" s="6"/>
      <c r="H30" s="6"/>
      <c r="I30" s="6"/>
      <c r="M30" s="7"/>
      <c r="N30" s="7"/>
      <c r="O30" s="7"/>
    </row>
  </sheetData>
  <mergeCells count="13">
    <mergeCell ref="J3:K3"/>
    <mergeCell ref="N3:N4"/>
    <mergeCell ref="O3:O4"/>
    <mergeCell ref="A1:O1"/>
    <mergeCell ref="A2:A4"/>
    <mergeCell ref="B2:F2"/>
    <mergeCell ref="G2:K2"/>
    <mergeCell ref="L2:L4"/>
    <mergeCell ref="M2:M4"/>
    <mergeCell ref="N2:O2"/>
    <mergeCell ref="B3:B4"/>
    <mergeCell ref="C3:F3"/>
    <mergeCell ref="G3:I3"/>
  </mergeCells>
  <pageMargins left="0.23622047244094491" right="0.23622047244094491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лист1!Область_печати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Емельянова А.Р.</cp:lastModifiedBy>
  <cp:lastPrinted>2021-09-02T07:59:22Z</cp:lastPrinted>
  <dcterms:created xsi:type="dcterms:W3CDTF">2018-09-24T11:48:49Z</dcterms:created>
  <dcterms:modified xsi:type="dcterms:W3CDTF">2021-09-03T08:34:03Z</dcterms:modified>
</cp:coreProperties>
</file>